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19410" windowHeight="7755" activeTab="3"/>
  </bookViews>
  <sheets>
    <sheet name="Тит.лист" sheetId="18" r:id="rId1"/>
    <sheet name="ф 1" sheetId="20" r:id="rId2"/>
    <sheet name="ф 2" sheetId="19" r:id="rId3"/>
    <sheet name="ф 3" sheetId="15" r:id="rId4"/>
    <sheet name="ф 4" sheetId="17" r:id="rId5"/>
    <sheet name="ф 5" sheetId="14" r:id="rId6"/>
    <sheet name="ф 6" sheetId="21" r:id="rId7"/>
    <sheet name="ф7" sheetId="22" r:id="rId8"/>
  </sheets>
  <calcPr calcId="124519"/>
</workbook>
</file>

<file path=xl/calcChain.xml><?xml version="1.0" encoding="utf-8"?>
<calcChain xmlns="http://schemas.openxmlformats.org/spreadsheetml/2006/main">
  <c r="J10" i="22"/>
  <c r="N16" i="20" l="1"/>
  <c r="N21"/>
  <c r="N34"/>
  <c r="N38"/>
  <c r="N43"/>
  <c r="N42" s="1"/>
  <c r="N45"/>
  <c r="N47"/>
  <c r="N50"/>
  <c r="P14"/>
  <c r="P15"/>
  <c r="Q15"/>
  <c r="S51"/>
  <c r="R51"/>
  <c r="Q51"/>
  <c r="P51"/>
  <c r="S50"/>
  <c r="R50"/>
  <c r="Q50"/>
  <c r="P50"/>
  <c r="O50"/>
  <c r="M50"/>
  <c r="S48"/>
  <c r="R48"/>
  <c r="Q48"/>
  <c r="P48"/>
  <c r="P47" s="1"/>
  <c r="S47"/>
  <c r="R47"/>
  <c r="Q47"/>
  <c r="O47"/>
  <c r="M47"/>
  <c r="S45"/>
  <c r="R45"/>
  <c r="Q45"/>
  <c r="P45"/>
  <c r="O45"/>
  <c r="M45"/>
  <c r="S43"/>
  <c r="S42" s="1"/>
  <c r="R43"/>
  <c r="R42" s="1"/>
  <c r="Q43"/>
  <c r="Q42" s="1"/>
  <c r="P43"/>
  <c r="P42" s="1"/>
  <c r="O43"/>
  <c r="O42" s="1"/>
  <c r="M43"/>
  <c r="M42" s="1"/>
  <c r="S38"/>
  <c r="S37" s="1"/>
  <c r="S34" s="1"/>
  <c r="S33" s="1"/>
  <c r="R38"/>
  <c r="R37" s="1"/>
  <c r="R34" s="1"/>
  <c r="R33" s="1"/>
  <c r="Q38"/>
  <c r="Q37" s="1"/>
  <c r="Q34" s="1"/>
  <c r="Q33" s="1"/>
  <c r="P38"/>
  <c r="P37" s="1"/>
  <c r="O38"/>
  <c r="M38"/>
  <c r="M37" s="1"/>
  <c r="O34"/>
  <c r="O33" s="1"/>
  <c r="M34"/>
  <c r="M33" s="1"/>
  <c r="S21"/>
  <c r="S20" s="1"/>
  <c r="R21"/>
  <c r="R20" s="1"/>
  <c r="Q21"/>
  <c r="Q20" s="1"/>
  <c r="O21"/>
  <c r="O20" s="1"/>
  <c r="M21"/>
  <c r="M20" s="1"/>
  <c r="P18"/>
  <c r="S16"/>
  <c r="R16"/>
  <c r="Q16"/>
  <c r="P16"/>
  <c r="O16"/>
  <c r="M16"/>
  <c r="S15"/>
  <c r="R15"/>
  <c r="S19" l="1"/>
  <c r="S18" s="1"/>
  <c r="O19"/>
  <c r="O18" s="1"/>
  <c r="R19"/>
  <c r="R18" s="1"/>
  <c r="Q19"/>
  <c r="Q18" s="1"/>
  <c r="M19"/>
  <c r="M18" s="1"/>
  <c r="J16" i="14" l="1"/>
  <c r="J13"/>
  <c r="J15"/>
  <c r="I13"/>
  <c r="I14"/>
  <c r="I15"/>
  <c r="I16"/>
  <c r="J12"/>
  <c r="I12"/>
</calcChain>
</file>

<file path=xl/sharedStrings.xml><?xml version="1.0" encoding="utf-8"?>
<sst xmlns="http://schemas.openxmlformats.org/spreadsheetml/2006/main" count="326" uniqueCount="183">
  <si>
    <t>хх</t>
  </si>
  <si>
    <t>Наименование муниципальной программы</t>
  </si>
  <si>
    <t>Ответственный исполнитель мероприятия</t>
  </si>
  <si>
    <t>Ожидаемый непосредственный результат</t>
  </si>
  <si>
    <t>2</t>
  </si>
  <si>
    <t>1</t>
  </si>
  <si>
    <t>Код аналитической программной классификации</t>
  </si>
  <si>
    <t>Пп</t>
  </si>
  <si>
    <t>ОМ</t>
  </si>
  <si>
    <t>М</t>
  </si>
  <si>
    <t>02</t>
  </si>
  <si>
    <t>МП</t>
  </si>
  <si>
    <t>Наименование подпрограммы, основного мероприятия, мероприятия</t>
  </si>
  <si>
    <t>0 1</t>
  </si>
  <si>
    <t>№ п/п</t>
  </si>
  <si>
    <t>Наименование целевого показателя (индикатора)</t>
  </si>
  <si>
    <t>Единица измерения</t>
  </si>
  <si>
    <t>Значения целевых показателей (индикаторов)</t>
  </si>
  <si>
    <t>Показатель применения меры</t>
  </si>
  <si>
    <t>ГРБС</t>
  </si>
  <si>
    <t>Наименование муниципальной программы, подпрограммы</t>
  </si>
  <si>
    <t>Источник финансирования</t>
  </si>
  <si>
    <t>Оценка расходов, тыс. рублей</t>
  </si>
  <si>
    <t>в том числе:</t>
  </si>
  <si>
    <t>Утверждаю</t>
  </si>
  <si>
    <t>Достигнутый результат</t>
  </si>
  <si>
    <t>Проблемы, возникшие в ходе реализации мероприятия</t>
  </si>
  <si>
    <t>Срок выполнения плановый</t>
  </si>
  <si>
    <t>Срок выполнения фактический</t>
  </si>
  <si>
    <t xml:space="preserve">Факт на конец отчетного периода </t>
  </si>
  <si>
    <t>Обоснование отклонений значений целевого показателя (индикатора) на конец отчетного периода</t>
  </si>
  <si>
    <t>Оценка расходов согласно муниципальной программе</t>
  </si>
  <si>
    <t>Фактические расходы на отчетную дату</t>
  </si>
  <si>
    <t>Относительное отклонение факта от плана*</t>
  </si>
  <si>
    <t>Отношение фактических расходов к оценке расходов, % (гр6/гр5*100)</t>
  </si>
  <si>
    <t>1) бюджет муниципального образования</t>
  </si>
  <si>
    <t>собственные средства бюджета муниципального образования</t>
  </si>
  <si>
    <t>средства бюджета Удмуртской Республики</t>
  </si>
  <si>
    <t>средства бюджета Российской Федерации</t>
  </si>
  <si>
    <t>3) иные источники</t>
  </si>
  <si>
    <t>2)  средства бюджетов других уровней бюджетной системы Российской Федерации, планируемые к привлечению</t>
  </si>
  <si>
    <t>Всего (1+2+3)</t>
  </si>
  <si>
    <t>Темп роста к уровню прошлого года, % (гр8/гр6*100)</t>
  </si>
  <si>
    <t xml:space="preserve">Координатор муниципальной программы </t>
  </si>
  <si>
    <t>(должность)</t>
  </si>
  <si>
    <t>(подпись)                    (ФИО)</t>
  </si>
  <si>
    <t xml:space="preserve">(дата) </t>
  </si>
  <si>
    <t xml:space="preserve"> Отчет о расходах на реализацию муниципальной программы за счет всех источников финансирования</t>
  </si>
  <si>
    <t>Форма 2.</t>
  </si>
  <si>
    <t>Отчет о выполнении основных мероприятий муниципальной программы</t>
  </si>
  <si>
    <t xml:space="preserve">Форма 3. </t>
  </si>
  <si>
    <t>Форма 4.</t>
  </si>
  <si>
    <t xml:space="preserve"> Отчет о выполнении  сводных показателей муниципальных заданий на оказание муниципальных услуг (выполнение работ) муниципальными учреждениями  муниципального образования "Город Воткинск" по муниципальной программе *</t>
  </si>
  <si>
    <t xml:space="preserve"> Отчет о достигнутых значениях целевых показателей (индикаторов) муниципальной программы</t>
  </si>
  <si>
    <t>Форма 5.</t>
  </si>
  <si>
    <t>Наименование муниципальной программы "Развитие туризма на 2020-2024 годы"</t>
  </si>
  <si>
    <t>"Развитие туризма на 2020-2024 годы"</t>
  </si>
  <si>
    <t>17</t>
  </si>
  <si>
    <t xml:space="preserve">Разработка и проведение мероприятий по маркетинговой и имиджевой политике города
</t>
  </si>
  <si>
    <t>Задача 1. Создание благоприятной информационной среды для туристов, формирование имиджа Воткинска, как города привлекательноготдля туризма</t>
  </si>
  <si>
    <t>Поддержка предложений от МСП индустрии гостеприимства на информациооных ресурсах Администрации города Воткинска</t>
  </si>
  <si>
    <t>в течение года</t>
  </si>
  <si>
    <t>01</t>
  </si>
  <si>
    <t>Задача 2. Формирование и продвижение туристского продукта, удовлетворяющего потребности туристов</t>
  </si>
  <si>
    <t>Содействие  формированию и продвижению конкурентоспособного туристического продукта. Содействие развитию событийного туризма</t>
  </si>
  <si>
    <t>в соответствии с планом событийных мероприятий</t>
  </si>
  <si>
    <t>Ответственный исполнитель : Управление развития города</t>
  </si>
  <si>
    <t>Объем туристического потока</t>
  </si>
  <si>
    <t>Численность лиц, обслуженных в коллективных средствах размещения</t>
  </si>
  <si>
    <t>Объем инвестиций в основной капитал средств размещения (гостиницы, места для временного проживания)</t>
  </si>
  <si>
    <t>Объем платных туристских услуг, оказанных населению</t>
  </si>
  <si>
    <t>Объем платных услуг гостиниц  и аналогичных средств  размещения</t>
  </si>
  <si>
    <t>человек</t>
  </si>
  <si>
    <t>млн.руб.</t>
  </si>
  <si>
    <t>заместитель главы Администрации по экономике, финансам и инвестициям</t>
  </si>
  <si>
    <t>Наименование муниципальной программы, подпрограммы, основного мероприятия, мероприятия</t>
  </si>
  <si>
    <t>Ответственный исполнитель, соисполнитель</t>
  </si>
  <si>
    <t>Код бюджетной классификации</t>
  </si>
  <si>
    <t>Расходы бюджета муниципального образования, тыс. рублей</t>
  </si>
  <si>
    <t>И</t>
  </si>
  <si>
    <t>Рз</t>
  </si>
  <si>
    <t>Пр</t>
  </si>
  <si>
    <t>ЦС</t>
  </si>
  <si>
    <t>ВР</t>
  </si>
  <si>
    <t>0</t>
  </si>
  <si>
    <t>Развитие туризма на 2020-2024 годы</t>
  </si>
  <si>
    <t>Всего</t>
  </si>
  <si>
    <t xml:space="preserve">Администрация города Воткинска </t>
  </si>
  <si>
    <t>05</t>
  </si>
  <si>
    <t>Развитие потребительского рынка</t>
  </si>
  <si>
    <t>Создание условий для развития малого и среднего предпринимательства</t>
  </si>
  <si>
    <t>Администрация города Воткинска</t>
  </si>
  <si>
    <t>Финансовая, имущественная поддержка малого и среднего предпринимательства</t>
  </si>
  <si>
    <t>3</t>
  </si>
  <si>
    <t>Субсидирование части затрат субъектов малого и среднего прдпринимательства по оплате части лизинговых платежей по договрам лизинга</t>
  </si>
  <si>
    <t>04</t>
  </si>
  <si>
    <t>0520474</t>
  </si>
  <si>
    <t>0520150640</t>
  </si>
  <si>
    <t>0520104740</t>
  </si>
  <si>
    <t>0520161820</t>
  </si>
  <si>
    <t>05201L5270</t>
  </si>
  <si>
    <t>05201R5270</t>
  </si>
  <si>
    <t>Поддержка начинающих субъектов малого предпринимательства</t>
  </si>
  <si>
    <t>0526182</t>
  </si>
  <si>
    <t>Субсидирование части затрат субъектов малого и среднего предпринимательства на возмещение части затрат, связанных с приобретением в собственность оборудования в целях создания и (или) развития либо модернизации производства товаров (работ, услуг)</t>
  </si>
  <si>
    <t>Повышение конкурентоспособности субъектов малого и среднего предпринимательства. Содействие пропагандированию массовых профессий в сфере малого и среднего предпринимательства</t>
  </si>
  <si>
    <t>Проведение конкурсов профессионального мастерства, фестивалей и профессиональных праздников</t>
  </si>
  <si>
    <t>0520261820</t>
  </si>
  <si>
    <t>Информационная и консультационная поддержка субъектов малого и среднего предпринимательства</t>
  </si>
  <si>
    <t xml:space="preserve">Проведение семинаров, тренингов, учебных курсов и других обучающих мероприятий для субъектов малого и среднего предпринимательства, представителей организаций инфраструктуры поддержки малого и среднего прдпринимательства, а также лиц, желающих начать свой бизнес. </t>
  </si>
  <si>
    <t>0520461820</t>
  </si>
  <si>
    <t>Проведение массовых мероприятий, направленных на содействие развитию предпринимательства. Производство и размещение в СМИ печатных, аудио-и видеоматериалов по вопросам малого и среднего предпринимательства</t>
  </si>
  <si>
    <t>Субсидирование организаций инфраструктуры поддержки малого и среднего предпринимательства</t>
  </si>
  <si>
    <t>Создание благоприятных условий для привлечения инвестиций</t>
  </si>
  <si>
    <t>4</t>
  </si>
  <si>
    <t>Содействие занятости населения</t>
  </si>
  <si>
    <t>Организация временного трудоустройства несовершеннолетних граждан в возрасте от 14 до 18 лет в свободное от учебы время</t>
  </si>
  <si>
    <t>5</t>
  </si>
  <si>
    <t>Развитие системы социального партнерства, улучшение условий и охраны труда</t>
  </si>
  <si>
    <t>Организация обучения по охране труда руководителей и специалистов учреждений и оргпнизаций города</t>
  </si>
  <si>
    <t>Содействие  формированию и продвижению конкурентоспособного туристического продукта. Содействие развитию событийного туризма.</t>
  </si>
  <si>
    <t>Кассовые расходв,%</t>
  </si>
  <si>
    <t>Сводная бюджетная роспись на отчетную дату</t>
  </si>
  <si>
    <t>Кассовое исполнение на конец отчетного периода</t>
  </si>
  <si>
    <t>Сводная бюджетная роспись, план на 1 января отчетного года</t>
  </si>
  <si>
    <t xml:space="preserve">К плану на  1 января отчетного  года
(гр15/гр13*
100)
</t>
  </si>
  <si>
    <t xml:space="preserve">К плану на отчетную  дату
(гр15/гр14*
100)
</t>
  </si>
  <si>
    <t xml:space="preserve">Ответственный исполнитель:  Управление экономики </t>
  </si>
  <si>
    <t>Ответственный исполнитель: Управление экономики</t>
  </si>
  <si>
    <t>Форма 6.</t>
  </si>
  <si>
    <t xml:space="preserve"> Сведения о внесенных за отчетный период изменениях в муниципальную программу</t>
  </si>
  <si>
    <t>Вид правового акта</t>
  </si>
  <si>
    <t>Дата принятия</t>
  </si>
  <si>
    <t>Номер</t>
  </si>
  <si>
    <t>Суть изменений (краткое содержание)</t>
  </si>
  <si>
    <t>Ответственный исполнитель : Управление экономики</t>
  </si>
  <si>
    <t xml:space="preserve">постановление Администрации города Воткинска </t>
  </si>
  <si>
    <t xml:space="preserve">Форма 1 </t>
  </si>
  <si>
    <t>Ответственный исполнитель Управление экономики</t>
  </si>
  <si>
    <t>В рамках программы  муниципальные задания на выполнение муниципальных услуг (работ)  не выдаются</t>
  </si>
  <si>
    <t>по состоянию на 31.12.2021</t>
  </si>
  <si>
    <t>Факт на начало отчетного периода (за 2020 год)</t>
  </si>
  <si>
    <t>План на конец отчетного 2021  года</t>
  </si>
  <si>
    <t>январь-декабрь</t>
  </si>
  <si>
    <t>Предложение по размещению, питанию и организации досуга для туристов и гостей города опубликовано на сайтах: на votkarte - туристическом путеводителе и на официальном сайте муниципального образования "Город Воткинск" в сети "Интернет"</t>
  </si>
  <si>
    <t xml:space="preserve">Управление экономики, Управление культуры  </t>
  </si>
  <si>
    <t>Управление экономики</t>
  </si>
  <si>
    <t>Ф 7</t>
  </si>
  <si>
    <t>Координатор</t>
  </si>
  <si>
    <t>Ответственный исполнитель</t>
  </si>
  <si>
    <t xml:space="preserve">Эффективность реализации муниципальной программы (подпрограммы) </t>
  </si>
  <si>
    <t>Степень достижения плановых значений целевых показателей (индикаторов)</t>
  </si>
  <si>
    <t xml:space="preserve">Степень реализации мероприятий </t>
  </si>
  <si>
    <t>Степень соответствия запланированному уровню расходов</t>
  </si>
  <si>
    <t>Эффективность использования средств бюджета муниципального образования</t>
  </si>
  <si>
    <r>
      <t xml:space="preserve">Э </t>
    </r>
    <r>
      <rPr>
        <vertAlign val="subscript"/>
        <sz val="8"/>
        <color indexed="8"/>
        <rFont val="Times New Roman"/>
        <family val="1"/>
        <charset val="204"/>
      </rPr>
      <t>МП</t>
    </r>
  </si>
  <si>
    <r>
      <t xml:space="preserve">СП </t>
    </r>
    <r>
      <rPr>
        <vertAlign val="subscript"/>
        <sz val="8"/>
        <color indexed="8"/>
        <rFont val="Times New Roman"/>
        <family val="1"/>
        <charset val="204"/>
      </rPr>
      <t>МП</t>
    </r>
  </si>
  <si>
    <r>
      <t xml:space="preserve">СМ </t>
    </r>
    <r>
      <rPr>
        <vertAlign val="subscript"/>
        <sz val="8"/>
        <color indexed="8"/>
        <rFont val="Times New Roman"/>
        <family val="1"/>
        <charset val="204"/>
      </rPr>
      <t>МП</t>
    </r>
  </si>
  <si>
    <r>
      <t xml:space="preserve">СР </t>
    </r>
    <r>
      <rPr>
        <vertAlign val="subscript"/>
        <sz val="8"/>
        <color indexed="8"/>
        <rFont val="Times New Roman"/>
        <family val="1"/>
        <charset val="204"/>
      </rPr>
      <t>МП</t>
    </r>
  </si>
  <si>
    <r>
      <t xml:space="preserve">Э </t>
    </r>
    <r>
      <rPr>
        <vertAlign val="subscript"/>
        <sz val="8"/>
        <color indexed="8"/>
        <rFont val="Times New Roman"/>
        <family val="1"/>
        <charset val="204"/>
      </rPr>
      <t>БС</t>
    </r>
  </si>
  <si>
    <t>6=7х10</t>
  </si>
  <si>
    <t>10=8/9</t>
  </si>
  <si>
    <t>заместитель главы Администрации по экономике финансам и инвестициям</t>
  </si>
  <si>
    <t xml:space="preserve"> Результаты оценки эффективности муниципальной  программы </t>
  </si>
  <si>
    <t>Ответственный исполнитель Управление экономики Администрации города Воткинска</t>
  </si>
  <si>
    <t>Развитие туризма</t>
  </si>
  <si>
    <t>_______________ /А.А. Асылханова</t>
  </si>
  <si>
    <r>
      <t xml:space="preserve">по состоянию на </t>
    </r>
    <r>
      <rPr>
        <sz val="12"/>
        <rFont val="Times New Roman"/>
        <family val="1"/>
        <charset val="204"/>
      </rPr>
      <t xml:space="preserve"> 31.12.2022</t>
    </r>
  </si>
  <si>
    <t>Отчет о реализации муниципальной программы:  "Развитие туризма на 2020-2025 годы"</t>
  </si>
  <si>
    <t>Наименование муниципальной программы:  Развитие туризма на 2020-2025 годы</t>
  </si>
  <si>
    <t>Отчет об использовании  бюджетных ассигнований бюджета МО "Город Воткинск" на реализацию муниципальной программы                                                                                                                                                                                                                                                                                        по состоянию на  31.12.2022</t>
  </si>
  <si>
    <t>по состоянию на 31.12.2022</t>
  </si>
  <si>
    <t>Наименование муниципальной программы "Развитие туризма на 2020-2025 годы"</t>
  </si>
  <si>
    <t>Наименование муниципальной программы: "Развитие туризма на 2020-2025 годы"</t>
  </si>
  <si>
    <t>Наименование муниципальной программы : "Развитие туризма на 2020-2025 годы"</t>
  </si>
  <si>
    <t>Срок программы продлен до 2025 год. Все приложения к программе изложены в новой редакции</t>
  </si>
  <si>
    <t>Внесены изменения в краткую характеристику паспорта. Приложени я 5,6 изложены в новой редакции</t>
  </si>
  <si>
    <t>Наименование муниципальной программы: Развитие туризма на 2020-2025 годы</t>
  </si>
  <si>
    <t>Разработана и принята имиджевая символика города, отражающая основные уникальные характеристики города, как территории благоприятной для проживания, туризма и инвестирования. Создана система пешеходной туристкой навигации (в т.ч. изготовление и установка уличных конструкций, организация временных туристко-информационных пунктов, информационных стоек в аэропорту, на ж/д вокзале Ижевска, в центре города). Разработка презентации-заявки  по проекту "Тур-код города" для участия во Всероссийском конкурсе лучших проектов туристского кода центра города. Содействие созданию комплекса обеспечивающей инфраструктуры туризма (Апробация пространства с помощью точечной урбанистики с целью мониторинга целесообразности использования центральной части города. Сохранение и развитие исторического центра города Воткинска). Создано единое информационно-навигационное приложение. Подготовлены материалы и сувенирная продукция для презентации Воткинска в мероприятиях с целью формирования дополнительного потребительского спроса и повышения туристкой и инвестиционной привлекательности. Участие города в Национальной премии Russian Event Awards, Всероссийской туристкой премии "Маршрут года", Всероссийском конкурсе "Туристический сувенир".</t>
  </si>
  <si>
    <t>1. Подготовлена сувенирная продукция для Открытого фестиваля "Открытые гусли на родине П.И. Чайковского".                                                                                                                                           2. Содействие в разработке сувенирной продукции (пряники с символикой Удмуртии и Музеем-усадьбой П.И. Чайковского) производства ОАО "Пищекомбинат "Воткинский.                                                                                                                 3. Проведена стратегическая сессия с горожанами и с привлечением экспертов в области туризма по проекту "Тур-код города".</t>
  </si>
  <si>
    <t>Спроектированы туристские маршруты и разработаны тематические экскурсии и маршруты по городу (2 в год). Разработана линейка сувенирной продукции города Воткинска. Созданы и запущены в прокат видеоматериалы о туристском потенциале города (1 в год), подготовлены и изданы рекламно-информационные материалы о туристком потенциале города, туристкой карты, с переводом на английский язык (1 в год). Сформирован городской реестр объектов индустрии гостеприимства для развития внутреннего въездного туризма. Создана линейка полиграфической продукции для региональных туроператоров, фирм, занимающихся продажей турпродуктов</t>
  </si>
  <si>
    <t>1. с 6 по 7 мая 2022 впервые состоялся Открытый  фестиваль «Великие гусли на Родине П.И. Чайковского". Приняли участие 17 коллективов: 102 ребенка и 22 взрослых; 2 солиста.                                                                         2. Содействие предприятиям общественного питания по разработке меню из любимых блюд П.И. Чайковского. Приняли участие кафе: Прованс, Гриль-Бар, Элегант.                                                                                       3. Содействие в продвижении продукции Воткинского пивзавода. Воткинский лимонад представлен на Петербургском Международном Экономическом форуме 2022.                                                                            4. Карта туриста переведена на английский язык.                                                                              5. Поиск инвесторов по строительству гостиницы на берегу Воткинского пруда.                    6. Размещена информация по votkarta.ru на тумбе возле памятника "Якорь". Подготовлены флаеры по музею истории и культуры для раздачи на Дне предпринимателя  и в Музее-усадьбе П.И. Чайковского. Подготовлены наклейки-qr-коды и  розданы предприятиям общественного питания.</t>
  </si>
  <si>
    <t>млн.руб</t>
  </si>
</sst>
</file>

<file path=xl/styles.xml><?xml version="1.0" encoding="utf-8"?>
<styleSheet xmlns="http://schemas.openxmlformats.org/spreadsheetml/2006/main">
  <numFmts count="3">
    <numFmt numFmtId="164" formatCode="#,##0.0"/>
    <numFmt numFmtId="165" formatCode="0.0"/>
    <numFmt numFmtId="166" formatCode="0.000"/>
  </numFmts>
  <fonts count="34">
    <font>
      <sz val="11"/>
      <color theme="1"/>
      <name val="Calibri"/>
      <family val="2"/>
      <charset val="204"/>
      <scheme val="minor"/>
    </font>
    <font>
      <sz val="10"/>
      <name val="Times New Roman"/>
      <family val="1"/>
      <charset val="204"/>
    </font>
    <font>
      <b/>
      <sz val="10"/>
      <name val="Times New Roman"/>
      <family val="1"/>
      <charset val="204"/>
    </font>
    <font>
      <sz val="9"/>
      <name val="Times New Roman"/>
      <family val="1"/>
      <charset val="204"/>
    </font>
    <font>
      <b/>
      <sz val="9"/>
      <name val="Times New Roman"/>
      <family val="1"/>
      <charset val="204"/>
    </font>
    <font>
      <sz val="8"/>
      <name val="Calibri"/>
      <family val="2"/>
      <charset val="204"/>
    </font>
    <font>
      <sz val="8"/>
      <name val="Times New Roman"/>
      <family val="1"/>
      <charset val="204"/>
    </font>
    <font>
      <sz val="10"/>
      <color indexed="8"/>
      <name val="Times New Roman"/>
      <family val="1"/>
      <charset val="204"/>
    </font>
    <font>
      <sz val="8"/>
      <color indexed="8"/>
      <name val="Times New Roman"/>
      <family val="1"/>
      <charset val="204"/>
    </font>
    <font>
      <b/>
      <sz val="10"/>
      <color indexed="8"/>
      <name val="Times New Roman"/>
      <family val="1"/>
      <charset val="204"/>
    </font>
    <font>
      <b/>
      <sz val="12"/>
      <name val="Times New Roman"/>
      <family val="1"/>
      <charset val="204"/>
    </font>
    <font>
      <sz val="12"/>
      <name val="Times New Roman"/>
      <family val="1"/>
      <charset val="204"/>
    </font>
    <font>
      <sz val="12"/>
      <color indexed="8"/>
      <name val="Times New Roman"/>
      <family val="1"/>
      <charset val="204"/>
    </font>
    <font>
      <sz val="11"/>
      <name val="Times New Roman"/>
      <family val="1"/>
      <charset val="204"/>
    </font>
    <font>
      <b/>
      <sz val="12"/>
      <color indexed="8"/>
      <name val="Times New Roman"/>
      <family val="1"/>
      <charset val="204"/>
    </font>
    <font>
      <sz val="9"/>
      <color indexed="8"/>
      <name val="Times New Roman"/>
      <family val="1"/>
      <charset val="204"/>
    </font>
    <font>
      <b/>
      <sz val="9"/>
      <color indexed="8"/>
      <name val="Times New Roman"/>
      <family val="1"/>
      <charset val="204"/>
    </font>
    <font>
      <sz val="12"/>
      <color theme="1"/>
      <name val="Times New Roman"/>
      <family val="1"/>
      <charset val="204"/>
    </font>
    <font>
      <sz val="11"/>
      <color theme="1"/>
      <name val="Times New Roman"/>
      <family val="1"/>
      <charset val="204"/>
    </font>
    <font>
      <sz val="10"/>
      <color theme="1"/>
      <name val="Times New Roman"/>
      <family val="1"/>
      <charset val="204"/>
    </font>
    <font>
      <sz val="9"/>
      <color theme="1"/>
      <name val="Times New Roman"/>
      <family val="1"/>
      <charset val="204"/>
    </font>
    <font>
      <sz val="9"/>
      <color theme="1"/>
      <name val="Calibri"/>
      <family val="2"/>
      <charset val="204"/>
      <scheme val="minor"/>
    </font>
    <font>
      <b/>
      <sz val="9"/>
      <color theme="1"/>
      <name val="Calibri"/>
      <family val="2"/>
      <charset val="204"/>
      <scheme val="minor"/>
    </font>
    <font>
      <sz val="12"/>
      <name val="Calibri"/>
      <family val="2"/>
      <charset val="204"/>
      <scheme val="minor"/>
    </font>
    <font>
      <sz val="12"/>
      <color theme="1"/>
      <name val="Calibri"/>
      <family val="2"/>
      <charset val="204"/>
      <scheme val="minor"/>
    </font>
    <font>
      <sz val="14"/>
      <name val="Times New Roman"/>
      <family val="1"/>
      <charset val="204"/>
    </font>
    <font>
      <sz val="14"/>
      <color theme="1"/>
      <name val="Calibri"/>
      <family val="2"/>
      <charset val="204"/>
      <scheme val="minor"/>
    </font>
    <font>
      <b/>
      <sz val="14"/>
      <name val="Times New Roman"/>
      <family val="1"/>
      <charset val="204"/>
    </font>
    <font>
      <i/>
      <sz val="14"/>
      <name val="Times New Roman"/>
      <family val="1"/>
      <charset val="204"/>
    </font>
    <font>
      <sz val="9"/>
      <name val="Calibri"/>
      <family val="2"/>
      <charset val="204"/>
      <scheme val="minor"/>
    </font>
    <font>
      <sz val="7"/>
      <color theme="0" tint="-0.499984740745262"/>
      <name val="Times New Roman"/>
      <family val="1"/>
      <charset val="204"/>
    </font>
    <font>
      <vertAlign val="subscript"/>
      <sz val="8"/>
      <color indexed="8"/>
      <name val="Times New Roman"/>
      <family val="1"/>
      <charset val="204"/>
    </font>
    <font>
      <sz val="11"/>
      <color indexed="8"/>
      <name val="Times New Roman"/>
      <family val="1"/>
      <charset val="204"/>
    </font>
    <font>
      <sz val="12"/>
      <color theme="0" tint="-0.499984740745262"/>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1">
    <xf numFmtId="0" fontId="0" fillId="0" borderId="0"/>
  </cellStyleXfs>
  <cellXfs count="287">
    <xf numFmtId="0" fontId="0" fillId="0" borderId="0" xfId="0"/>
    <xf numFmtId="0" fontId="3" fillId="0" borderId="0" xfId="0" applyFont="1" applyFill="1"/>
    <xf numFmtId="0" fontId="4" fillId="0" borderId="0" xfId="0" applyFont="1" applyFill="1" applyAlignment="1">
      <alignment horizontal="center"/>
    </xf>
    <xf numFmtId="0" fontId="1" fillId="0" borderId="0" xfId="0" applyFont="1" applyFill="1" applyAlignment="1"/>
    <xf numFmtId="0" fontId="1" fillId="0" borderId="0" xfId="0" applyFont="1" applyFill="1"/>
    <xf numFmtId="0" fontId="7" fillId="0" borderId="0" xfId="0" applyFont="1"/>
    <xf numFmtId="0" fontId="10" fillId="0" borderId="0" xfId="0" applyFont="1" applyFill="1" applyAlignment="1">
      <alignment horizont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11" fillId="0" borderId="0" xfId="0" applyFont="1" applyFill="1" applyAlignment="1">
      <alignment horizontal="center" wrapText="1"/>
    </xf>
    <xf numFmtId="0" fontId="6" fillId="0" borderId="2" xfId="0" applyFont="1" applyFill="1" applyBorder="1" applyAlignment="1">
      <alignment horizontal="center" vertical="center" wrapText="1"/>
    </xf>
    <xf numFmtId="0" fontId="11" fillId="0" borderId="0" xfId="0" applyFont="1" applyFill="1"/>
    <xf numFmtId="0" fontId="11" fillId="0" borderId="0" xfId="0" applyFont="1" applyFill="1" applyAlignment="1">
      <alignment horizontal="center" vertical="center" wrapText="1"/>
    </xf>
    <xf numFmtId="0" fontId="17" fillId="0" borderId="0" xfId="0" applyFont="1"/>
    <xf numFmtId="0" fontId="18" fillId="0" borderId="0" xfId="0" applyFont="1"/>
    <xf numFmtId="0" fontId="10" fillId="0" borderId="0" xfId="0" applyFont="1" applyFill="1" applyAlignment="1">
      <alignment horizontal="center"/>
    </xf>
    <xf numFmtId="0" fontId="11" fillId="0" borderId="0" xfId="0" applyFont="1" applyFill="1" applyAlignment="1"/>
    <xf numFmtId="0" fontId="11" fillId="0" borderId="0" xfId="0" applyFont="1"/>
    <xf numFmtId="0" fontId="12" fillId="0" borderId="0" xfId="0" applyFont="1"/>
    <xf numFmtId="0" fontId="14" fillId="0" borderId="0" xfId="0" applyFont="1" applyAlignment="1">
      <alignment horizontal="center" vertical="center"/>
    </xf>
    <xf numFmtId="0" fontId="8" fillId="0" borderId="0" xfId="0" applyFont="1"/>
    <xf numFmtId="0" fontId="6"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2" fillId="2" borderId="1" xfId="0" applyFont="1" applyFill="1" applyBorder="1" applyAlignment="1">
      <alignment horizontal="left" vertical="center" wrapText="1"/>
    </xf>
    <xf numFmtId="165" fontId="9" fillId="0" borderId="3" xfId="0" applyNumberFormat="1" applyFont="1" applyBorder="1"/>
    <xf numFmtId="165" fontId="9" fillId="0" borderId="1" xfId="0" applyNumberFormat="1" applyFont="1" applyBorder="1"/>
    <xf numFmtId="0" fontId="19" fillId="0" borderId="0" xfId="0" applyFont="1"/>
    <xf numFmtId="0" fontId="19" fillId="3" borderId="1" xfId="0" applyFont="1" applyFill="1" applyBorder="1" applyAlignment="1">
      <alignment wrapText="1"/>
    </xf>
    <xf numFmtId="165" fontId="7" fillId="0" borderId="3" xfId="0" applyNumberFormat="1" applyFont="1" applyBorder="1"/>
    <xf numFmtId="165" fontId="7" fillId="0" borderId="1" xfId="0" applyNumberFormat="1" applyFont="1" applyBorder="1"/>
    <xf numFmtId="0" fontId="19" fillId="3" borderId="1" xfId="0" applyFont="1" applyFill="1" applyBorder="1" applyAlignment="1">
      <alignment horizontal="left" wrapText="1" indent="3"/>
    </xf>
    <xf numFmtId="164" fontId="1" fillId="2" borderId="3" xfId="0" applyNumberFormat="1" applyFont="1" applyFill="1" applyBorder="1" applyAlignment="1">
      <alignment horizontal="right" vertical="center"/>
    </xf>
    <xf numFmtId="164" fontId="1" fillId="2" borderId="1" xfId="0" applyNumberFormat="1" applyFont="1" applyFill="1" applyBorder="1" applyAlignment="1">
      <alignment horizontal="right" vertical="center"/>
    </xf>
    <xf numFmtId="0" fontId="6" fillId="0" borderId="0" xfId="0" applyFont="1"/>
    <xf numFmtId="0" fontId="2" fillId="0" borderId="0" xfId="0" applyFont="1"/>
    <xf numFmtId="0" fontId="1" fillId="0" borderId="0" xfId="0" applyFont="1"/>
    <xf numFmtId="0" fontId="17" fillId="0" borderId="0" xfId="0" applyFont="1" applyFill="1"/>
    <xf numFmtId="0" fontId="18" fillId="0" borderId="0" xfId="0" applyFont="1" applyFill="1"/>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1" fillId="0" borderId="0" xfId="0" applyFont="1" applyFill="1" applyAlignment="1">
      <alignment horizontal="center" vertical="center"/>
    </xf>
    <xf numFmtId="2" fontId="11" fillId="0" borderId="0" xfId="0" applyNumberFormat="1" applyFont="1"/>
    <xf numFmtId="2" fontId="13" fillId="0" borderId="0" xfId="0" applyNumberFormat="1" applyFont="1"/>
    <xf numFmtId="0" fontId="13" fillId="0" borderId="0" xfId="0" applyFont="1"/>
    <xf numFmtId="2" fontId="6" fillId="0" borderId="0" xfId="0" applyNumberFormat="1" applyFont="1"/>
    <xf numFmtId="0" fontId="6" fillId="0" borderId="1" xfId="0" applyFont="1" applyFill="1" applyBorder="1" applyAlignment="1">
      <alignment horizontal="center"/>
    </xf>
    <xf numFmtId="49" fontId="2" fillId="0" borderId="1" xfId="0" applyNumberFormat="1" applyFont="1" applyFill="1" applyBorder="1" applyAlignment="1">
      <alignment horizontal="center" vertical="center"/>
    </xf>
    <xf numFmtId="2" fontId="1" fillId="0" borderId="0" xfId="0" applyNumberFormat="1" applyFont="1"/>
    <xf numFmtId="2" fontId="2" fillId="0" borderId="0" xfId="0" applyNumberFormat="1" applyFont="1"/>
    <xf numFmtId="0" fontId="1" fillId="0" borderId="0" xfId="0" applyFont="1" applyAlignment="1">
      <alignment horizontal="left" wrapText="1"/>
    </xf>
    <xf numFmtId="0" fontId="3" fillId="0" borderId="1" xfId="0" applyFont="1" applyFill="1" applyBorder="1" applyAlignment="1">
      <alignment horizontal="left" vertical="top" wrapText="1"/>
    </xf>
    <xf numFmtId="0" fontId="15"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13" fillId="0" borderId="1" xfId="0" applyFont="1" applyBorder="1" applyAlignment="1">
      <alignment horizontal="center" vertical="center"/>
    </xf>
    <xf numFmtId="0" fontId="18" fillId="0" borderId="3" xfId="0" applyFont="1" applyBorder="1" applyAlignment="1">
      <alignment horizontal="center" vertical="center" wrapText="1"/>
    </xf>
    <xf numFmtId="0" fontId="18" fillId="0" borderId="0" xfId="0" applyFont="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top" wrapText="1"/>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Border="1" applyAlignment="1">
      <alignment vertical="center" wrapText="1"/>
    </xf>
    <xf numFmtId="3" fontId="1" fillId="0" borderId="0" xfId="0" applyNumberFormat="1" applyFont="1" applyBorder="1" applyAlignment="1">
      <alignment horizontal="center" vertical="center" wrapText="1"/>
    </xf>
    <xf numFmtId="3" fontId="1" fillId="0" borderId="0" xfId="0" applyNumberFormat="1" applyFont="1" applyFill="1" applyBorder="1" applyAlignment="1">
      <alignment horizontal="center" vertical="center"/>
    </xf>
    <xf numFmtId="2" fontId="1" fillId="0" borderId="0" xfId="0" applyNumberFormat="1" applyFont="1" applyFill="1" applyBorder="1" applyAlignment="1">
      <alignment horizontal="center" vertical="center" wrapText="1"/>
    </xf>
    <xf numFmtId="165" fontId="1" fillId="0" borderId="0"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165" fontId="1" fillId="0" borderId="0" xfId="0" applyNumberFormat="1" applyFont="1" applyFill="1" applyBorder="1" applyAlignment="1">
      <alignment horizontal="center" vertical="center"/>
    </xf>
    <xf numFmtId="165" fontId="1" fillId="0" borderId="0" xfId="0" applyNumberFormat="1" applyFont="1" applyBorder="1" applyAlignment="1">
      <alignment horizontal="center" vertical="center" wrapText="1"/>
    </xf>
    <xf numFmtId="0" fontId="2" fillId="0" borderId="0" xfId="0" applyFont="1" applyFill="1" applyBorder="1" applyAlignment="1">
      <alignment horizontal="center"/>
    </xf>
    <xf numFmtId="49" fontId="1" fillId="0" borderId="0" xfId="0" applyNumberFormat="1" applyFont="1" applyFill="1" applyBorder="1" applyAlignment="1">
      <alignment horizontal="center" vertical="center"/>
    </xf>
    <xf numFmtId="49" fontId="1" fillId="0" borderId="0" xfId="0" applyNumberFormat="1" applyFont="1" applyBorder="1" applyAlignment="1">
      <alignment horizontal="center" vertical="center"/>
    </xf>
    <xf numFmtId="0" fontId="11" fillId="0" borderId="0" xfId="0" applyFont="1" applyFill="1" applyAlignment="1">
      <alignment vertical="center"/>
    </xf>
    <xf numFmtId="0" fontId="1" fillId="0" borderId="0" xfId="0" applyFont="1" applyFill="1" applyAlignment="1">
      <alignment vertical="center"/>
    </xf>
    <xf numFmtId="0" fontId="18" fillId="0" borderId="0" xfId="0" applyFont="1" applyAlignment="1">
      <alignment vertical="center"/>
    </xf>
    <xf numFmtId="0" fontId="3" fillId="0" borderId="0" xfId="0" applyFont="1" applyFill="1" applyAlignment="1">
      <alignment horizontal="center" vertical="center" wrapText="1"/>
    </xf>
    <xf numFmtId="0" fontId="3" fillId="0" borderId="0" xfId="0" applyFont="1" applyFill="1" applyAlignment="1">
      <alignment horizontal="justify" vertical="center" wrapText="1"/>
    </xf>
    <xf numFmtId="0" fontId="3" fillId="0" borderId="0" xfId="0" applyFont="1" applyFill="1" applyAlignment="1"/>
    <xf numFmtId="0" fontId="3" fillId="0" borderId="0" xfId="0" applyFont="1" applyFill="1" applyAlignment="1">
      <alignment horizontal="justify" vertical="center"/>
    </xf>
    <xf numFmtId="0" fontId="20" fillId="0" borderId="0" xfId="0" applyFont="1" applyFill="1"/>
    <xf numFmtId="0" fontId="4" fillId="0" borderId="0" xfId="0" applyFont="1" applyFill="1" applyAlignment="1">
      <alignment horizontal="justify"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1" fillId="0" borderId="3" xfId="0" applyFont="1" applyBorder="1" applyAlignment="1">
      <alignment horizontal="left" vertical="center" wrapText="1"/>
    </xf>
    <xf numFmtId="0" fontId="4" fillId="0" borderId="0" xfId="0" applyFont="1" applyFill="1"/>
    <xf numFmtId="0" fontId="3" fillId="0" borderId="1" xfId="0" applyFont="1" applyFill="1" applyBorder="1" applyAlignment="1">
      <alignment horizontal="center" vertical="top" wrapText="1"/>
    </xf>
    <xf numFmtId="0" fontId="4" fillId="0" borderId="1" xfId="0" applyFont="1" applyFill="1" applyBorder="1" applyAlignment="1">
      <alignment horizontal="justify" vertical="center"/>
    </xf>
    <xf numFmtId="49" fontId="3" fillId="0" borderId="1" xfId="0" applyNumberFormat="1" applyFont="1" applyFill="1" applyBorder="1" applyAlignment="1">
      <alignment horizontal="center" vertical="top"/>
    </xf>
    <xf numFmtId="0" fontId="3" fillId="0" borderId="1" xfId="0" applyFont="1" applyFill="1" applyBorder="1" applyAlignment="1">
      <alignment horizontal="justify" vertical="center"/>
    </xf>
    <xf numFmtId="49" fontId="4" fillId="0" borderId="1" xfId="0" applyNumberFormat="1" applyFont="1" applyFill="1" applyBorder="1" applyAlignment="1">
      <alignment horizontal="center" vertical="top"/>
    </xf>
    <xf numFmtId="0" fontId="4" fillId="0" borderId="1" xfId="0" applyFont="1" applyFill="1" applyBorder="1"/>
    <xf numFmtId="0" fontId="3" fillId="0" borderId="1" xfId="0" applyNumberFormat="1" applyFont="1" applyFill="1" applyBorder="1" applyAlignment="1">
      <alignment horizontal="left" vertical="top" wrapText="1"/>
    </xf>
    <xf numFmtId="49" fontId="4" fillId="0" borderId="0" xfId="0" applyNumberFormat="1" applyFont="1" applyFill="1" applyBorder="1" applyAlignment="1">
      <alignment horizontal="center" vertical="top"/>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top" wrapText="1"/>
    </xf>
    <xf numFmtId="0" fontId="4" fillId="0" borderId="0" xfId="0" applyFont="1" applyFill="1" applyBorder="1" applyAlignment="1">
      <alignment horizontal="justify" vertical="center" wrapText="1"/>
    </xf>
    <xf numFmtId="0" fontId="4" fillId="0" borderId="0" xfId="0" applyFont="1" applyFill="1" applyBorder="1" applyAlignment="1">
      <alignment horizontal="justify" vertical="center"/>
    </xf>
    <xf numFmtId="49" fontId="3" fillId="0" borderId="0" xfId="0" applyNumberFormat="1" applyFont="1" applyFill="1" applyBorder="1" applyAlignment="1">
      <alignment horizontal="center" vertical="top"/>
    </xf>
    <xf numFmtId="0" fontId="3"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horizontal="justify" vertical="top" wrapText="1"/>
    </xf>
    <xf numFmtId="0" fontId="3" fillId="0" borderId="0" xfId="0" applyFont="1" applyFill="1" applyBorder="1" applyAlignment="1">
      <alignment horizontal="justify" vertical="center"/>
    </xf>
    <xf numFmtId="0" fontId="3" fillId="0" borderId="0" xfId="0" applyFont="1" applyFill="1" applyBorder="1"/>
    <xf numFmtId="0" fontId="4" fillId="0" borderId="0" xfId="0" applyFont="1" applyFill="1" applyBorder="1" applyAlignment="1">
      <alignment horizontal="left" vertical="top" wrapText="1"/>
    </xf>
    <xf numFmtId="0" fontId="4" fillId="0" borderId="0" xfId="0" applyFont="1" applyFill="1" applyBorder="1" applyAlignment="1">
      <alignment horizontal="justify" vertical="top" wrapText="1"/>
    </xf>
    <xf numFmtId="0" fontId="4" fillId="0" borderId="0" xfId="0" applyFont="1" applyFill="1" applyBorder="1"/>
    <xf numFmtId="49" fontId="15" fillId="0" borderId="1" xfId="0" applyNumberFormat="1" applyFont="1" applyBorder="1" applyAlignment="1">
      <alignment horizontal="center" vertical="top"/>
    </xf>
    <xf numFmtId="0" fontId="2" fillId="0" borderId="0" xfId="0" applyFont="1" applyFill="1" applyAlignment="1">
      <alignment horizontal="center"/>
    </xf>
    <xf numFmtId="0" fontId="12" fillId="0" borderId="0" xfId="0" applyFont="1" applyFill="1"/>
    <xf numFmtId="0" fontId="11" fillId="0" borderId="0" xfId="0" applyFont="1" applyFill="1" applyAlignment="1">
      <alignment horizontal="right"/>
    </xf>
    <xf numFmtId="0" fontId="14" fillId="0" borderId="0" xfId="0" applyFont="1" applyAlignment="1">
      <alignment vertical="center"/>
    </xf>
    <xf numFmtId="0" fontId="14" fillId="0" borderId="0" xfId="0" applyFont="1" applyFill="1" applyAlignment="1">
      <alignment vertical="center"/>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horizontal="left" vertical="top" wrapText="1"/>
    </xf>
    <xf numFmtId="0" fontId="23" fillId="0" borderId="0" xfId="0" applyFont="1"/>
    <xf numFmtId="0" fontId="23" fillId="0" borderId="0" xfId="0" applyFont="1" applyFill="1"/>
    <xf numFmtId="165" fontId="10" fillId="0" borderId="1" xfId="0" applyNumberFormat="1" applyFont="1" applyFill="1" applyBorder="1" applyAlignment="1">
      <alignment horizontal="center" vertical="center"/>
    </xf>
    <xf numFmtId="165" fontId="11" fillId="0" borderId="1" xfId="0" applyNumberFormat="1" applyFont="1" applyFill="1" applyBorder="1" applyAlignment="1">
      <alignment horizontal="center" vertical="center" wrapText="1"/>
    </xf>
    <xf numFmtId="165" fontId="11" fillId="0" borderId="1" xfId="0" applyNumberFormat="1" applyFont="1" applyFill="1" applyBorder="1" applyAlignment="1">
      <alignment horizontal="center" vertical="center"/>
    </xf>
    <xf numFmtId="0" fontId="25" fillId="0" borderId="0" xfId="0" applyFont="1" applyFill="1" applyAlignment="1">
      <alignment horizontal="center" wrapText="1"/>
    </xf>
    <xf numFmtId="0" fontId="25" fillId="0" borderId="0" xfId="0" applyFont="1" applyFill="1" applyAlignment="1">
      <alignment horizontal="center" vertical="center" wrapText="1"/>
    </xf>
    <xf numFmtId="0" fontId="25" fillId="0" borderId="0" xfId="0" applyFont="1" applyFill="1"/>
    <xf numFmtId="0" fontId="27" fillId="0" borderId="0" xfId="0" applyFont="1" applyFill="1" applyAlignment="1">
      <alignment horizontal="center"/>
    </xf>
    <xf numFmtId="0" fontId="27" fillId="0" borderId="1" xfId="0" applyFont="1" applyFill="1" applyBorder="1" applyAlignment="1">
      <alignment horizontal="left" vertical="top" wrapText="1"/>
    </xf>
    <xf numFmtId="0" fontId="27" fillId="0" borderId="1" xfId="0" applyFont="1" applyFill="1" applyBorder="1" applyAlignment="1">
      <alignment horizontal="center" vertical="center"/>
    </xf>
    <xf numFmtId="165"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0" fontId="27" fillId="0" borderId="1" xfId="0" applyFont="1" applyFill="1" applyBorder="1" applyAlignment="1">
      <alignment horizontal="center" vertical="top"/>
    </xf>
    <xf numFmtId="0" fontId="27" fillId="0" borderId="1" xfId="0" applyFont="1" applyFill="1" applyBorder="1" applyAlignment="1">
      <alignment vertical="top" wrapText="1"/>
    </xf>
    <xf numFmtId="49" fontId="27" fillId="0" borderId="1" xfId="0" applyNumberFormat="1" applyFont="1" applyFill="1" applyBorder="1" applyAlignment="1">
      <alignment horizontal="center" vertical="center"/>
    </xf>
    <xf numFmtId="0" fontId="25" fillId="0" borderId="1" xfId="0" applyFont="1" applyBorder="1" applyAlignment="1">
      <alignment horizontal="center" vertical="center"/>
    </xf>
    <xf numFmtId="49" fontId="25" fillId="0" borderId="1" xfId="0" applyNumberFormat="1" applyFont="1" applyBorder="1" applyAlignment="1">
      <alignment horizontal="center" vertical="center"/>
    </xf>
    <xf numFmtId="165" fontId="27" fillId="0" borderId="1" xfId="0" applyNumberFormat="1" applyFont="1" applyBorder="1" applyAlignment="1">
      <alignment horizontal="center" vertical="center"/>
    </xf>
    <xf numFmtId="165" fontId="25" fillId="0" borderId="1" xfId="0" applyNumberFormat="1" applyFont="1" applyBorder="1" applyAlignment="1">
      <alignment horizontal="center" vertical="center"/>
    </xf>
    <xf numFmtId="165" fontId="25" fillId="0" borderId="1" xfId="0" applyNumberFormat="1" applyFont="1" applyFill="1" applyBorder="1" applyAlignment="1">
      <alignment horizontal="center" vertical="center"/>
    </xf>
    <xf numFmtId="49" fontId="25" fillId="0" borderId="1" xfId="0" applyNumberFormat="1" applyFont="1" applyFill="1" applyBorder="1" applyAlignment="1">
      <alignment horizontal="center" vertical="center"/>
    </xf>
    <xf numFmtId="49" fontId="25" fillId="0" borderId="1" xfId="0" applyNumberFormat="1" applyFont="1" applyFill="1" applyBorder="1" applyAlignment="1">
      <alignment horizontal="center" vertical="center" wrapText="1"/>
    </xf>
    <xf numFmtId="0" fontId="25" fillId="0" borderId="1" xfId="0" applyFont="1" applyBorder="1" applyAlignment="1">
      <alignment horizontal="center" vertical="top"/>
    </xf>
    <xf numFmtId="0" fontId="25" fillId="0" borderId="1" xfId="0" applyFont="1" applyFill="1" applyBorder="1" applyAlignment="1">
      <alignment horizontal="left" vertical="top" wrapText="1"/>
    </xf>
    <xf numFmtId="0" fontId="27" fillId="0" borderId="1" xfId="0" applyFont="1" applyBorder="1" applyAlignment="1">
      <alignment horizontal="center" vertical="center"/>
    </xf>
    <xf numFmtId="49" fontId="27" fillId="0" borderId="1" xfId="0" applyNumberFormat="1" applyFont="1" applyBorder="1" applyAlignment="1">
      <alignment horizontal="center" vertical="center"/>
    </xf>
    <xf numFmtId="49" fontId="25" fillId="0" borderId="1" xfId="0" applyNumberFormat="1" applyFont="1" applyFill="1" applyBorder="1" applyAlignment="1">
      <alignment horizontal="center" vertical="top"/>
    </xf>
    <xf numFmtId="0" fontId="25" fillId="0" borderId="1" xfId="0" applyFont="1" applyFill="1" applyBorder="1" applyAlignment="1">
      <alignment vertical="top" wrapText="1"/>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3" fontId="1" fillId="4" borderId="1" xfId="0" applyNumberFormat="1" applyFont="1" applyFill="1" applyBorder="1" applyAlignment="1">
      <alignment horizontal="center" vertical="center" wrapText="1"/>
    </xf>
    <xf numFmtId="165" fontId="1"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9" fillId="0" borderId="0" xfId="0" applyFont="1"/>
    <xf numFmtId="0" fontId="3" fillId="0" borderId="0" xfId="0" applyFont="1"/>
    <xf numFmtId="0" fontId="3" fillId="0" borderId="7" xfId="0" applyFont="1" applyFill="1" applyBorder="1" applyAlignment="1">
      <alignment horizontal="center" vertical="center" wrapText="1"/>
    </xf>
    <xf numFmtId="0" fontId="3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32" fillId="0" borderId="0" xfId="0" applyFont="1" applyAlignment="1">
      <alignment horizontal="center" vertical="center"/>
    </xf>
    <xf numFmtId="166" fontId="2" fillId="0" borderId="0" xfId="0" applyNumberFormat="1" applyFont="1" applyFill="1" applyBorder="1" applyAlignment="1">
      <alignment horizontal="center"/>
    </xf>
    <xf numFmtId="0" fontId="30" fillId="0" borderId="0" xfId="0" applyFont="1" applyAlignment="1">
      <alignment horizontal="center" vertical="center" wrapText="1"/>
    </xf>
    <xf numFmtId="0" fontId="30" fillId="0" borderId="0" xfId="0" applyFont="1" applyAlignment="1">
      <alignment horizontal="justify" vertical="center"/>
    </xf>
    <xf numFmtId="49" fontId="11" fillId="0" borderId="1" xfId="0" applyNumberFormat="1" applyFont="1" applyFill="1" applyBorder="1" applyAlignment="1">
      <alignment horizontal="center" vertical="center"/>
    </xf>
    <xf numFmtId="0" fontId="11" fillId="2" borderId="1" xfId="0" applyFont="1" applyFill="1" applyBorder="1" applyAlignment="1">
      <alignment horizontal="left" vertical="top" wrapText="1"/>
    </xf>
    <xf numFmtId="0" fontId="12" fillId="0" borderId="1" xfId="0" applyFont="1" applyBorder="1" applyAlignment="1">
      <alignment horizontal="center" vertical="center" wrapText="1"/>
    </xf>
    <xf numFmtId="0" fontId="12" fillId="0" borderId="1" xfId="0" applyFont="1" applyBorder="1" applyAlignment="1">
      <alignment horizontal="center" vertical="top" wrapText="1"/>
    </xf>
    <xf numFmtId="166" fontId="14" fillId="0" borderId="1" xfId="0" applyNumberFormat="1" applyFont="1" applyBorder="1" applyAlignment="1">
      <alignment horizontal="center" vertical="center"/>
    </xf>
    <xf numFmtId="166" fontId="12" fillId="0" borderId="1" xfId="0" applyNumberFormat="1" applyFont="1" applyBorder="1" applyAlignment="1">
      <alignment horizontal="center" vertical="center"/>
    </xf>
    <xf numFmtId="0" fontId="33" fillId="0" borderId="0" xfId="0" applyFont="1" applyAlignment="1">
      <alignment horizontal="center" vertical="center"/>
    </xf>
    <xf numFmtId="0" fontId="12" fillId="0" borderId="0" xfId="0" applyFont="1" applyAlignment="1">
      <alignment horizontal="center" vertical="center"/>
    </xf>
    <xf numFmtId="0" fontId="27" fillId="4" borderId="1" xfId="0" applyFont="1" applyFill="1" applyBorder="1" applyAlignment="1">
      <alignment horizontal="left" vertical="top" wrapText="1"/>
    </xf>
    <xf numFmtId="2" fontId="1" fillId="4" borderId="1"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15" fillId="0" borderId="1" xfId="0" applyNumberFormat="1" applyFont="1" applyBorder="1" applyAlignment="1">
      <alignment horizontal="left" vertical="top" wrapText="1"/>
    </xf>
    <xf numFmtId="0" fontId="11" fillId="0" borderId="0" xfId="0" applyFont="1" applyFill="1" applyAlignment="1">
      <alignment horizontal="center"/>
    </xf>
    <xf numFmtId="0" fontId="11" fillId="0" borderId="0" xfId="0" applyFont="1" applyFill="1" applyAlignment="1">
      <alignment horizontal="center" vertical="center" wrapText="1"/>
    </xf>
    <xf numFmtId="0" fontId="17" fillId="0" borderId="0" xfId="0" applyFont="1" applyAlignment="1">
      <alignment horizontal="center" vertical="top" wrapText="1"/>
    </xf>
    <xf numFmtId="0" fontId="20" fillId="0" borderId="0" xfId="0" applyFont="1" applyAlignment="1">
      <alignment horizontal="center" vertical="top"/>
    </xf>
    <xf numFmtId="0" fontId="10" fillId="0" borderId="0" xfId="0" applyFont="1" applyFill="1" applyAlignment="1">
      <alignment horizontal="center" wrapText="1"/>
    </xf>
    <xf numFmtId="0" fontId="11" fillId="0" borderId="0" xfId="0" applyFont="1" applyFill="1" applyAlignment="1">
      <alignment horizontal="center" wrapText="1"/>
    </xf>
    <xf numFmtId="0" fontId="10" fillId="4" borderId="0" xfId="0" applyFont="1" applyFill="1" applyAlignment="1">
      <alignment horizontal="center" wrapText="1"/>
    </xf>
    <xf numFmtId="14" fontId="1" fillId="0" borderId="0" xfId="0" applyNumberFormat="1" applyFont="1" applyFill="1" applyAlignment="1">
      <alignment horizontal="center" wrapText="1"/>
    </xf>
    <xf numFmtId="0" fontId="1" fillId="0" borderId="0" xfId="0" applyFont="1" applyFill="1" applyAlignment="1">
      <alignment horizontal="center" wrapText="1"/>
    </xf>
    <xf numFmtId="0" fontId="3" fillId="0" borderId="0" xfId="0" applyFont="1" applyFill="1" applyAlignment="1">
      <alignment horizontal="center" vertical="top" wrapText="1"/>
    </xf>
    <xf numFmtId="49" fontId="25" fillId="0" borderId="1" xfId="0" applyNumberFormat="1" applyFont="1" applyFill="1" applyBorder="1" applyAlignment="1">
      <alignment horizontal="center" vertical="center"/>
    </xf>
    <xf numFmtId="0" fontId="25" fillId="0" borderId="1" xfId="0" applyFont="1" applyBorder="1" applyAlignment="1">
      <alignment horizontal="center" vertical="center"/>
    </xf>
    <xf numFmtId="49" fontId="27" fillId="0" borderId="1" xfId="0" applyNumberFormat="1" applyFont="1" applyFill="1" applyBorder="1" applyAlignment="1">
      <alignment horizontal="center" vertical="center"/>
    </xf>
    <xf numFmtId="49" fontId="27" fillId="0" borderId="1" xfId="0" applyNumberFormat="1" applyFont="1" applyFill="1" applyBorder="1" applyAlignment="1">
      <alignment horizontal="center" vertical="top"/>
    </xf>
    <xf numFmtId="0" fontId="27" fillId="0" borderId="1" xfId="0" applyFont="1" applyFill="1" applyBorder="1" applyAlignment="1">
      <alignment horizontal="left" vertical="top" wrapText="1"/>
    </xf>
    <xf numFmtId="49" fontId="25" fillId="0" borderId="1" xfId="0" applyNumberFormat="1" applyFont="1" applyFill="1" applyBorder="1" applyAlignment="1">
      <alignment horizontal="center" vertical="top"/>
    </xf>
    <xf numFmtId="0" fontId="28" fillId="0" borderId="1" xfId="0" applyFont="1" applyFill="1" applyBorder="1" applyAlignment="1">
      <alignment horizontal="left" vertical="top" wrapText="1"/>
    </xf>
    <xf numFmtId="49" fontId="27" fillId="0" borderId="4" xfId="0" applyNumberFormat="1" applyFont="1" applyFill="1" applyBorder="1" applyAlignment="1">
      <alignment horizontal="center" vertical="center"/>
    </xf>
    <xf numFmtId="49" fontId="27" fillId="0" borderId="2" xfId="0" applyNumberFormat="1" applyFont="1" applyFill="1" applyBorder="1" applyAlignment="1">
      <alignment horizontal="center" vertical="center"/>
    </xf>
    <xf numFmtId="49" fontId="27" fillId="0" borderId="4" xfId="0" applyNumberFormat="1" applyFont="1" applyFill="1" applyBorder="1" applyAlignment="1">
      <alignment horizontal="center" vertical="top"/>
    </xf>
    <xf numFmtId="49" fontId="27" fillId="0" borderId="2" xfId="0" applyNumberFormat="1" applyFont="1" applyFill="1" applyBorder="1" applyAlignment="1">
      <alignment horizontal="center" vertical="top"/>
    </xf>
    <xf numFmtId="0" fontId="27" fillId="0" borderId="4"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4" borderId="0" xfId="0" applyFont="1" applyFill="1" applyAlignment="1">
      <alignment horizontal="center" vertical="center" wrapText="1"/>
    </xf>
    <xf numFmtId="0" fontId="25" fillId="0" borderId="0" xfId="0" applyFont="1" applyFill="1" applyAlignment="1">
      <alignment horizont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5" fillId="0" borderId="1" xfId="0" applyFont="1" applyBorder="1" applyAlignment="1">
      <alignment horizontal="center" vertical="top"/>
    </xf>
    <xf numFmtId="49" fontId="25" fillId="0" borderId="1" xfId="0" applyNumberFormat="1" applyFont="1" applyFill="1" applyBorder="1" applyAlignment="1">
      <alignment horizontal="center" vertical="center" wrapText="1"/>
    </xf>
    <xf numFmtId="0" fontId="25" fillId="0" borderId="1" xfId="0" applyFont="1" applyFill="1" applyBorder="1" applyAlignment="1">
      <alignment horizontal="left" vertical="top" wrapText="1"/>
    </xf>
    <xf numFmtId="49" fontId="25" fillId="0" borderId="1" xfId="0" applyNumberFormat="1" applyFont="1" applyBorder="1" applyAlignment="1">
      <alignment horizontal="center" vertical="center"/>
    </xf>
    <xf numFmtId="0" fontId="25" fillId="0" borderId="1" xfId="0" applyFont="1" applyFill="1" applyBorder="1" applyAlignment="1">
      <alignment horizontal="left" vertical="center" wrapText="1"/>
    </xf>
    <xf numFmtId="0" fontId="10" fillId="0" borderId="0" xfId="0" applyFont="1" applyFill="1" applyBorder="1" applyAlignment="1">
      <alignment horizontal="center" vertical="center"/>
    </xf>
    <xf numFmtId="0" fontId="27" fillId="0" borderId="1" xfId="0" applyFont="1" applyFill="1" applyBorder="1" applyAlignment="1">
      <alignment horizontal="left" vertical="center" wrapText="1"/>
    </xf>
    <xf numFmtId="0" fontId="26" fillId="0" borderId="1" xfId="0" applyFont="1" applyBorder="1" applyAlignment="1">
      <alignment vertical="center" wrapText="1"/>
    </xf>
    <xf numFmtId="0" fontId="27" fillId="0" borderId="1" xfId="0" applyFont="1" applyFill="1" applyBorder="1" applyAlignment="1">
      <alignment horizontal="center" vertical="center"/>
    </xf>
    <xf numFmtId="0" fontId="25" fillId="0" borderId="0" xfId="0" applyFont="1" applyFill="1" applyAlignment="1">
      <alignment horizontal="left" wrapText="1"/>
    </xf>
    <xf numFmtId="0" fontId="25" fillId="0" borderId="0" xfId="0" applyFont="1" applyFill="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49" fontId="10" fillId="0" borderId="0" xfId="0" applyNumberFormat="1" applyFont="1" applyFill="1" applyBorder="1" applyAlignment="1">
      <alignment horizontal="center" vertical="center"/>
    </xf>
    <xf numFmtId="49" fontId="10" fillId="0" borderId="0" xfId="0" applyNumberFormat="1" applyFont="1" applyFill="1" applyBorder="1" applyAlignment="1">
      <alignment horizontal="center" vertical="top"/>
    </xf>
    <xf numFmtId="0" fontId="11"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1" fillId="0" borderId="0" xfId="0" applyFont="1" applyAlignment="1">
      <alignment horizontal="center" vertical="center" wrapText="1"/>
    </xf>
    <xf numFmtId="0" fontId="17" fillId="0" borderId="0" xfId="0" applyFont="1" applyAlignment="1">
      <alignment horizontal="center" vertical="center" wrapText="1"/>
    </xf>
    <xf numFmtId="0" fontId="25" fillId="0" borderId="0" xfId="0" applyFont="1" applyFill="1" applyAlignment="1">
      <alignment horizontal="center" wrapText="1"/>
    </xf>
    <xf numFmtId="0" fontId="26" fillId="0" borderId="0" xfId="0" applyFont="1" applyAlignment="1">
      <alignment horizontal="center"/>
    </xf>
    <xf numFmtId="0" fontId="24" fillId="0" borderId="0" xfId="0" applyFont="1" applyAlignment="1"/>
    <xf numFmtId="0" fontId="26" fillId="0" borderId="0" xfId="0" applyFont="1" applyAlignment="1">
      <alignment horizontal="center" wrapText="1"/>
    </xf>
    <xf numFmtId="165" fontId="10" fillId="0" borderId="0" xfId="0" applyNumberFormat="1" applyFont="1" applyFill="1" applyBorder="1" applyAlignment="1">
      <alignment horizontal="center" vertical="center"/>
    </xf>
    <xf numFmtId="165" fontId="10" fillId="0" borderId="8" xfId="0" applyNumberFormat="1" applyFont="1" applyFill="1" applyBorder="1" applyAlignment="1">
      <alignment horizontal="right" vertical="top"/>
    </xf>
    <xf numFmtId="165" fontId="10" fillId="0" borderId="0" xfId="0" applyNumberFormat="1" applyFont="1" applyFill="1" applyBorder="1" applyAlignment="1">
      <alignment horizontal="right" vertical="top"/>
    </xf>
    <xf numFmtId="165" fontId="10" fillId="0" borderId="4" xfId="0" applyNumberFormat="1" applyFont="1" applyFill="1" applyBorder="1" applyAlignment="1">
      <alignment horizontal="center" vertical="center"/>
    </xf>
    <xf numFmtId="165" fontId="10" fillId="0" borderId="2" xfId="0" applyNumberFormat="1" applyFont="1" applyFill="1" applyBorder="1" applyAlignment="1">
      <alignment horizontal="center" vertical="center"/>
    </xf>
    <xf numFmtId="0" fontId="10" fillId="0" borderId="1" xfId="0" applyFont="1" applyFill="1" applyBorder="1" applyAlignment="1">
      <alignment horizontal="left" vertical="center" wrapText="1"/>
    </xf>
    <xf numFmtId="165" fontId="27" fillId="0" borderId="1" xfId="0" applyNumberFormat="1" applyFont="1" applyFill="1" applyBorder="1" applyAlignment="1">
      <alignment horizontal="center" vertical="center"/>
    </xf>
    <xf numFmtId="0" fontId="26" fillId="0" borderId="1" xfId="0" applyFont="1" applyBorder="1" applyAlignment="1">
      <alignment horizontal="center" vertical="center"/>
    </xf>
    <xf numFmtId="165" fontId="27" fillId="0" borderId="4" xfId="0" applyNumberFormat="1" applyFont="1" applyFill="1" applyBorder="1" applyAlignment="1">
      <alignment horizontal="center" vertical="center"/>
    </xf>
    <xf numFmtId="165" fontId="27" fillId="0" borderId="2"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14" fillId="0" borderId="0" xfId="0" applyFont="1" applyAlignment="1">
      <alignment horizontal="center" vertical="center"/>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14" fillId="5" borderId="0" xfId="0" applyFont="1" applyFill="1" applyAlignment="1">
      <alignment horizontal="center" vertical="center"/>
    </xf>
    <xf numFmtId="0" fontId="4" fillId="0" borderId="5" xfId="0" applyFont="1" applyFill="1" applyBorder="1" applyAlignment="1">
      <alignment horizontal="left" vertical="center" wrapText="1"/>
    </xf>
    <xf numFmtId="0" fontId="22" fillId="0" borderId="6" xfId="0" applyFont="1" applyBorder="1" applyAlignment="1">
      <alignment horizontal="left" vertical="center" wrapText="1"/>
    </xf>
    <xf numFmtId="0" fontId="22" fillId="0" borderId="3" xfId="0" applyFont="1" applyBorder="1" applyAlignment="1">
      <alignment horizontal="left" vertical="center" wrapText="1"/>
    </xf>
    <xf numFmtId="0" fontId="21" fillId="0" borderId="6" xfId="0" applyFont="1" applyBorder="1" applyAlignment="1">
      <alignment horizontal="left" vertical="center" wrapText="1"/>
    </xf>
    <xf numFmtId="0" fontId="4" fillId="0" borderId="0" xfId="0" applyFont="1" applyFill="1" applyAlignment="1">
      <alignment horizontal="center"/>
    </xf>
    <xf numFmtId="0" fontId="3" fillId="0" borderId="0" xfId="0" applyFont="1" applyFill="1" applyAlignment="1"/>
    <xf numFmtId="0" fontId="3" fillId="0" borderId="5" xfId="0" applyFont="1" applyFill="1" applyBorder="1" applyAlignment="1">
      <alignment horizontal="center" vertical="justify" wrapText="1"/>
    </xf>
    <xf numFmtId="0" fontId="3" fillId="0" borderId="6" xfId="0" applyFont="1" applyFill="1" applyBorder="1" applyAlignment="1">
      <alignment horizontal="center" vertical="justify" wrapText="1"/>
    </xf>
    <xf numFmtId="0" fontId="3" fillId="0" borderId="3" xfId="0" applyFont="1" applyFill="1" applyBorder="1" applyAlignment="1">
      <alignment horizontal="center" vertical="justify" wrapText="1"/>
    </xf>
    <xf numFmtId="0" fontId="16" fillId="0" borderId="0" xfId="0" applyFont="1" applyFill="1" applyAlignment="1">
      <alignment horizontal="center" vertical="center"/>
    </xf>
    <xf numFmtId="0" fontId="3" fillId="0" borderId="0" xfId="0" applyFont="1" applyFill="1" applyAlignment="1">
      <alignment horizontal="center"/>
    </xf>
    <xf numFmtId="0" fontId="3" fillId="0" borderId="4" xfId="0" applyNumberFormat="1" applyFont="1" applyFill="1" applyBorder="1" applyAlignment="1">
      <alignment horizontal="left" vertical="top" wrapText="1"/>
    </xf>
    <xf numFmtId="0" fontId="3" fillId="0" borderId="2" xfId="0" applyNumberFormat="1" applyFont="1" applyFill="1" applyBorder="1" applyAlignment="1">
      <alignment horizontal="left" vertical="top" wrapText="1"/>
    </xf>
    <xf numFmtId="0" fontId="14" fillId="4" borderId="0" xfId="0" applyFont="1" applyFill="1" applyAlignment="1">
      <alignment horizontal="justify" wrapText="1"/>
    </xf>
    <xf numFmtId="0" fontId="12" fillId="4" borderId="0" xfId="0" applyFont="1" applyFill="1" applyAlignment="1">
      <alignment horizontal="justify" wrapText="1"/>
    </xf>
    <xf numFmtId="0" fontId="14" fillId="0" borderId="0" xfId="0" applyFont="1" applyFill="1" applyAlignment="1">
      <alignment horizontal="center" vertical="center"/>
    </xf>
    <xf numFmtId="0" fontId="2" fillId="0" borderId="1" xfId="0" applyFont="1" applyFill="1" applyBorder="1" applyAlignment="1">
      <alignment horizontal="center"/>
    </xf>
    <xf numFmtId="0" fontId="6" fillId="0" borderId="4" xfId="0" applyFont="1" applyFill="1" applyBorder="1" applyAlignment="1">
      <alignment horizontal="center" vertical="center" wrapText="1"/>
    </xf>
    <xf numFmtId="0" fontId="6" fillId="0" borderId="7" xfId="0" applyFont="1" applyBorder="1"/>
    <xf numFmtId="0" fontId="6" fillId="0" borderId="2" xfId="0" applyFont="1" applyBorder="1"/>
    <xf numFmtId="0" fontId="6"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0" xfId="0" applyFont="1" applyFill="1" applyAlignment="1">
      <alignment horizontal="center"/>
    </xf>
    <xf numFmtId="0" fontId="6" fillId="0" borderId="1" xfId="0" applyFont="1" applyFill="1" applyBorder="1" applyAlignment="1">
      <alignment horizontal="center" vertical="center" wrapText="1"/>
    </xf>
    <xf numFmtId="0" fontId="6" fillId="0" borderId="1" xfId="0" applyFont="1" applyFill="1" applyBorder="1" applyAlignment="1"/>
    <xf numFmtId="0" fontId="10" fillId="0" borderId="0" xfId="0" applyFont="1" applyFill="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14" fillId="4" borderId="0" xfId="0" applyFont="1" applyFill="1" applyAlignment="1">
      <alignment horizontal="center" vertical="center" wrapText="1"/>
    </xf>
    <xf numFmtId="0" fontId="0" fillId="4" borderId="0" xfId="0" applyFill="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Q13"/>
  <sheetViews>
    <sheetView view="pageBreakPreview" zoomScale="86" zoomScaleSheetLayoutView="86" workbookViewId="0">
      <selection activeCell="M19" sqref="M19"/>
    </sheetView>
  </sheetViews>
  <sheetFormatPr defaultColWidth="9.140625" defaultRowHeight="15"/>
  <cols>
    <col min="1" max="5" width="3.28515625" style="16" customWidth="1"/>
    <col min="6" max="6" width="27.85546875" style="16" customWidth="1"/>
    <col min="7" max="7" width="16.85546875" style="78" customWidth="1"/>
    <col min="8" max="8" width="5.42578125" style="78" customWidth="1"/>
    <col min="9" max="10" width="4" style="16" customWidth="1"/>
    <col min="11" max="11" width="10.140625" style="16" customWidth="1"/>
    <col min="12" max="12" width="4.5703125" style="16" customWidth="1"/>
    <col min="13" max="15" width="10.5703125" style="16" customWidth="1"/>
    <col min="16" max="17" width="8.85546875" style="16" customWidth="1"/>
    <col min="18" max="16384" width="9.140625" style="16"/>
  </cols>
  <sheetData>
    <row r="1" spans="1:17" s="15" customFormat="1" ht="14.1" customHeight="1">
      <c r="A1" s="13"/>
      <c r="B1" s="13"/>
      <c r="C1" s="13"/>
      <c r="D1" s="13"/>
      <c r="E1" s="13"/>
      <c r="F1" s="13"/>
      <c r="G1" s="76"/>
      <c r="H1" s="76"/>
      <c r="I1" s="13"/>
      <c r="J1" s="13"/>
      <c r="K1" s="13"/>
      <c r="L1" s="13"/>
      <c r="M1" s="13"/>
      <c r="N1" s="180" t="s">
        <v>24</v>
      </c>
      <c r="O1" s="180"/>
      <c r="P1" s="180"/>
      <c r="Q1" s="180"/>
    </row>
    <row r="2" spans="1:17" s="15" customFormat="1" ht="36" customHeight="1">
      <c r="A2" s="13"/>
      <c r="B2" s="13"/>
      <c r="C2" s="13"/>
      <c r="D2" s="13"/>
      <c r="E2" s="13"/>
      <c r="F2" s="13"/>
      <c r="G2" s="76"/>
      <c r="H2" s="76"/>
      <c r="I2" s="13"/>
      <c r="J2" s="13"/>
      <c r="K2" s="13"/>
      <c r="L2" s="13"/>
      <c r="M2" s="13"/>
      <c r="N2" s="181" t="s">
        <v>43</v>
      </c>
      <c r="O2" s="181"/>
      <c r="P2" s="181"/>
      <c r="Q2" s="181"/>
    </row>
    <row r="3" spans="1:17" s="15" customFormat="1" ht="55.5" customHeight="1">
      <c r="A3" s="13"/>
      <c r="B3" s="13"/>
      <c r="C3" s="13"/>
      <c r="D3" s="13"/>
      <c r="E3" s="13"/>
      <c r="F3" s="13"/>
      <c r="G3" s="76"/>
      <c r="H3" s="76"/>
      <c r="I3" s="13"/>
      <c r="J3" s="13"/>
      <c r="K3" s="13"/>
      <c r="L3" s="13"/>
      <c r="M3" s="13"/>
      <c r="N3" s="182" t="s">
        <v>74</v>
      </c>
      <c r="O3" s="182"/>
      <c r="P3" s="182"/>
      <c r="Q3" s="182"/>
    </row>
    <row r="4" spans="1:17" ht="16.5" customHeight="1">
      <c r="A4" s="4"/>
      <c r="B4" s="4"/>
      <c r="C4" s="4"/>
      <c r="D4" s="4"/>
      <c r="E4" s="4"/>
      <c r="F4" s="4"/>
      <c r="G4" s="77"/>
      <c r="H4" s="77"/>
      <c r="I4" s="4"/>
      <c r="J4" s="4"/>
      <c r="K4" s="4"/>
      <c r="L4" s="4"/>
      <c r="M4" s="4"/>
      <c r="N4" s="183" t="s">
        <v>44</v>
      </c>
      <c r="O4" s="183"/>
      <c r="P4" s="183"/>
      <c r="Q4" s="183"/>
    </row>
    <row r="5" spans="1:17" ht="18" customHeight="1">
      <c r="A5" s="4"/>
      <c r="B5" s="4"/>
      <c r="C5" s="4"/>
      <c r="D5" s="4"/>
      <c r="E5" s="4"/>
      <c r="F5" s="4"/>
      <c r="G5" s="77"/>
      <c r="H5" s="77"/>
      <c r="I5" s="4"/>
      <c r="J5" s="4"/>
      <c r="K5" s="4"/>
      <c r="L5" s="4"/>
      <c r="M5" s="4"/>
      <c r="N5" s="185" t="s">
        <v>166</v>
      </c>
      <c r="O5" s="185"/>
      <c r="P5" s="185"/>
      <c r="Q5" s="185"/>
    </row>
    <row r="6" spans="1:17" ht="18" customHeight="1">
      <c r="A6" s="4"/>
      <c r="B6" s="4"/>
      <c r="C6" s="4"/>
      <c r="D6" s="4"/>
      <c r="E6" s="4"/>
      <c r="F6" s="4"/>
      <c r="G6" s="77"/>
      <c r="H6" s="77"/>
      <c r="I6" s="4"/>
      <c r="J6" s="4"/>
      <c r="K6" s="4"/>
      <c r="L6" s="4"/>
      <c r="M6" s="4"/>
      <c r="N6" s="189" t="s">
        <v>45</v>
      </c>
      <c r="O6" s="189"/>
      <c r="P6" s="189"/>
      <c r="Q6" s="189"/>
    </row>
    <row r="7" spans="1:17" ht="18" customHeight="1">
      <c r="A7" s="4"/>
      <c r="B7" s="4"/>
      <c r="C7" s="4"/>
      <c r="D7" s="4"/>
      <c r="E7" s="4"/>
      <c r="F7" s="4"/>
      <c r="G7" s="77"/>
      <c r="H7" s="77"/>
      <c r="I7" s="4"/>
      <c r="J7" s="4"/>
      <c r="K7" s="4"/>
      <c r="L7" s="4"/>
      <c r="M7" s="4"/>
      <c r="N7" s="187">
        <v>45002</v>
      </c>
      <c r="O7" s="188"/>
      <c r="P7" s="188"/>
      <c r="Q7" s="188"/>
    </row>
    <row r="8" spans="1:17" ht="18" customHeight="1">
      <c r="A8" s="4"/>
      <c r="B8" s="4"/>
      <c r="C8" s="4"/>
      <c r="D8" s="4"/>
      <c r="E8" s="4"/>
      <c r="F8" s="4"/>
      <c r="G8" s="77"/>
      <c r="H8" s="77"/>
      <c r="I8" s="4"/>
      <c r="J8" s="4"/>
      <c r="K8" s="4"/>
      <c r="L8" s="4"/>
      <c r="M8" s="4"/>
      <c r="N8" s="189" t="s">
        <v>46</v>
      </c>
      <c r="O8" s="189"/>
      <c r="P8" s="189"/>
      <c r="Q8" s="189"/>
    </row>
    <row r="9" spans="1:17" ht="14.1" customHeight="1">
      <c r="A9" s="4"/>
      <c r="B9" s="4"/>
      <c r="C9" s="4"/>
      <c r="D9" s="4"/>
      <c r="E9" s="4"/>
      <c r="F9" s="4"/>
      <c r="G9" s="77"/>
      <c r="H9" s="77"/>
      <c r="I9" s="4"/>
      <c r="J9" s="4"/>
      <c r="K9" s="4"/>
      <c r="L9" s="4"/>
      <c r="M9" s="4"/>
      <c r="N9" s="3"/>
      <c r="O9" s="3"/>
      <c r="P9" s="4"/>
      <c r="Q9" s="4"/>
    </row>
    <row r="10" spans="1:17" s="15" customFormat="1" ht="17.45" customHeight="1">
      <c r="A10" s="186" t="s">
        <v>168</v>
      </c>
      <c r="B10" s="186"/>
      <c r="C10" s="186"/>
      <c r="D10" s="186"/>
      <c r="E10" s="186"/>
      <c r="F10" s="186"/>
      <c r="G10" s="186"/>
      <c r="H10" s="186"/>
      <c r="I10" s="186"/>
      <c r="J10" s="186"/>
      <c r="K10" s="186"/>
      <c r="L10" s="186"/>
      <c r="M10" s="186"/>
      <c r="N10" s="186"/>
      <c r="O10" s="186"/>
      <c r="P10" s="186"/>
      <c r="Q10" s="186"/>
    </row>
    <row r="11" spans="1:17" s="15" customFormat="1" ht="17.45" customHeight="1">
      <c r="A11" s="184" t="s">
        <v>167</v>
      </c>
      <c r="B11" s="185"/>
      <c r="C11" s="185"/>
      <c r="D11" s="185"/>
      <c r="E11" s="185"/>
      <c r="F11" s="185"/>
      <c r="G11" s="185"/>
      <c r="H11" s="185"/>
      <c r="I11" s="185"/>
      <c r="J11" s="185"/>
      <c r="K11" s="185"/>
      <c r="L11" s="185"/>
      <c r="M11" s="185"/>
      <c r="N11" s="185"/>
      <c r="O11" s="185"/>
      <c r="P11" s="185"/>
      <c r="Q11" s="185"/>
    </row>
    <row r="12" spans="1:17" s="15" customFormat="1" ht="17.45" customHeight="1">
      <c r="A12" s="6"/>
      <c r="B12" s="11"/>
      <c r="C12" s="11"/>
      <c r="D12" s="11"/>
      <c r="E12" s="11"/>
      <c r="F12" s="11"/>
      <c r="G12" s="14"/>
      <c r="H12" s="14"/>
      <c r="I12" s="11"/>
      <c r="J12" s="11"/>
      <c r="K12" s="11"/>
      <c r="L12" s="11"/>
      <c r="M12" s="11"/>
      <c r="N12" s="11"/>
      <c r="O12" s="11"/>
      <c r="P12" s="11"/>
      <c r="Q12" s="11"/>
    </row>
    <row r="13" spans="1:17" s="15" customFormat="1" ht="17.45" customHeight="1">
      <c r="A13" s="6"/>
      <c r="B13" s="11"/>
      <c r="C13" s="11"/>
      <c r="D13" s="11"/>
      <c r="E13" s="11"/>
      <c r="F13" s="11"/>
      <c r="G13" s="14"/>
      <c r="H13" s="14"/>
      <c r="I13" s="11"/>
      <c r="J13" s="11"/>
      <c r="K13" s="11"/>
      <c r="L13" s="11"/>
      <c r="M13" s="11"/>
      <c r="N13" s="11"/>
      <c r="O13" s="11"/>
      <c r="P13" s="11"/>
      <c r="Q13" s="11"/>
    </row>
  </sheetData>
  <mergeCells count="10">
    <mergeCell ref="N1:Q1"/>
    <mergeCell ref="N2:Q2"/>
    <mergeCell ref="N3:Q3"/>
    <mergeCell ref="N4:Q4"/>
    <mergeCell ref="A11:Q11"/>
    <mergeCell ref="A10:Q10"/>
    <mergeCell ref="N5:Q5"/>
    <mergeCell ref="N7:Q7"/>
    <mergeCell ref="N6:Q6"/>
    <mergeCell ref="N8:Q8"/>
  </mergeCells>
  <phoneticPr fontId="5" type="noConversion"/>
  <pageMargins left="0.39370078740157483" right="0.39370078740157483" top="0.78740157480314965"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S58"/>
  <sheetViews>
    <sheetView view="pageBreakPreview" zoomScale="90" zoomScaleNormal="120" zoomScaleSheetLayoutView="90" workbookViewId="0">
      <selection activeCell="A7" sqref="A7:Q7"/>
    </sheetView>
  </sheetViews>
  <sheetFormatPr defaultColWidth="9.140625" defaultRowHeight="15.75"/>
  <cols>
    <col min="1" max="5" width="3.28515625" style="120" customWidth="1"/>
    <col min="6" max="6" width="54.28515625" style="120" customWidth="1"/>
    <col min="7" max="7" width="24.140625" style="120" customWidth="1"/>
    <col min="8" max="8" width="5.42578125" style="120" customWidth="1"/>
    <col min="9" max="10" width="4" style="120" customWidth="1"/>
    <col min="11" max="11" width="9.5703125" style="120" customWidth="1"/>
    <col min="12" max="12" width="6" style="120" customWidth="1"/>
    <col min="13" max="13" width="10" style="120" customWidth="1"/>
    <col min="14" max="16" width="10" style="121" customWidth="1"/>
    <col min="17" max="17" width="13.140625" style="121" customWidth="1"/>
    <col min="18" max="18" width="0.7109375" style="121" hidden="1" customWidth="1"/>
    <col min="19" max="19" width="1.7109375" style="121" hidden="1" customWidth="1"/>
    <col min="20" max="16384" width="9.140625" style="120"/>
  </cols>
  <sheetData>
    <row r="1" spans="1:19" ht="15.75" customHeight="1">
      <c r="M1" s="181"/>
      <c r="N1" s="231"/>
      <c r="O1" s="231"/>
      <c r="P1" s="231"/>
      <c r="Q1" s="231"/>
    </row>
    <row r="2" spans="1:19" ht="15.75" customHeight="1">
      <c r="M2" s="227"/>
      <c r="N2" s="228"/>
      <c r="O2" s="228"/>
      <c r="P2" s="228"/>
      <c r="Q2" s="228"/>
    </row>
    <row r="3" spans="1:19" s="15" customFormat="1" ht="27.75" customHeight="1">
      <c r="A3" s="125"/>
      <c r="B3" s="125"/>
      <c r="C3" s="125"/>
      <c r="D3" s="125"/>
      <c r="E3" s="125"/>
      <c r="F3" s="125"/>
      <c r="G3" s="125"/>
      <c r="H3" s="125"/>
      <c r="I3" s="125"/>
      <c r="J3" s="125"/>
      <c r="K3" s="125"/>
      <c r="L3" s="125"/>
      <c r="M3" s="229" t="s">
        <v>137</v>
      </c>
      <c r="N3" s="230"/>
      <c r="O3" s="230"/>
      <c r="P3" s="230"/>
      <c r="Q3" s="230"/>
      <c r="R3" s="38"/>
      <c r="S3" s="38"/>
    </row>
    <row r="4" spans="1:19" s="15" customFormat="1" ht="33.75" hidden="1" customHeight="1">
      <c r="A4" s="125"/>
      <c r="B4" s="125"/>
      <c r="C4" s="125"/>
      <c r="D4" s="125"/>
      <c r="E4" s="125"/>
      <c r="F4" s="125"/>
      <c r="G4" s="125"/>
      <c r="H4" s="125"/>
      <c r="I4" s="125"/>
      <c r="J4" s="125"/>
      <c r="K4" s="125"/>
      <c r="L4" s="125"/>
      <c r="M4" s="229"/>
      <c r="N4" s="232"/>
      <c r="O4" s="219"/>
      <c r="P4" s="219"/>
      <c r="Q4" s="219"/>
      <c r="R4" s="38"/>
      <c r="S4" s="38"/>
    </row>
    <row r="5" spans="1:19" s="15" customFormat="1" ht="33.75" hidden="1" customHeight="1">
      <c r="A5" s="125"/>
      <c r="B5" s="125"/>
      <c r="C5" s="125"/>
      <c r="D5" s="125"/>
      <c r="E5" s="125"/>
      <c r="F5" s="125"/>
      <c r="G5" s="125"/>
      <c r="H5" s="125"/>
      <c r="I5" s="125"/>
      <c r="J5" s="125"/>
      <c r="K5" s="125"/>
      <c r="L5" s="125"/>
      <c r="M5" s="125"/>
      <c r="N5" s="126"/>
      <c r="O5" s="220"/>
      <c r="P5" s="220"/>
      <c r="Q5" s="126"/>
      <c r="R5" s="38"/>
      <c r="S5" s="38"/>
    </row>
    <row r="6" spans="1:19" s="15" customFormat="1" ht="13.9" customHeight="1">
      <c r="A6" s="125"/>
      <c r="B6" s="125"/>
      <c r="C6" s="125"/>
      <c r="D6" s="125"/>
      <c r="E6" s="125"/>
      <c r="F6" s="125"/>
      <c r="G6" s="125"/>
      <c r="H6" s="125"/>
      <c r="I6" s="125"/>
      <c r="J6" s="125"/>
      <c r="K6" s="125"/>
      <c r="L6" s="125"/>
      <c r="M6" s="125"/>
      <c r="N6" s="125"/>
      <c r="O6" s="125"/>
      <c r="P6" s="125"/>
      <c r="Q6" s="125"/>
      <c r="R6" s="38"/>
      <c r="S6" s="38"/>
    </row>
    <row r="7" spans="1:19" s="20" customFormat="1" ht="39.75" customHeight="1">
      <c r="A7" s="203" t="s">
        <v>170</v>
      </c>
      <c r="B7" s="203"/>
      <c r="C7" s="203"/>
      <c r="D7" s="203"/>
      <c r="E7" s="203"/>
      <c r="F7" s="203"/>
      <c r="G7" s="203"/>
      <c r="H7" s="203"/>
      <c r="I7" s="203"/>
      <c r="J7" s="203"/>
      <c r="K7" s="203"/>
      <c r="L7" s="203"/>
      <c r="M7" s="203"/>
      <c r="N7" s="203"/>
      <c r="O7" s="203"/>
      <c r="P7" s="203"/>
      <c r="Q7" s="203"/>
      <c r="R7" s="113"/>
      <c r="S7" s="113"/>
    </row>
    <row r="8" spans="1:19" s="19" customFormat="1" ht="15" customHeight="1">
      <c r="A8" s="204" t="s">
        <v>169</v>
      </c>
      <c r="B8" s="204"/>
      <c r="C8" s="204"/>
      <c r="D8" s="204"/>
      <c r="E8" s="204"/>
      <c r="F8" s="204"/>
      <c r="G8" s="204"/>
      <c r="H8" s="204"/>
      <c r="I8" s="204"/>
      <c r="J8" s="204"/>
      <c r="K8" s="204"/>
      <c r="L8" s="204"/>
      <c r="M8" s="204"/>
      <c r="N8" s="204"/>
      <c r="O8" s="204"/>
      <c r="P8" s="204"/>
      <c r="Q8" s="204"/>
      <c r="R8" s="13"/>
      <c r="S8" s="13"/>
    </row>
    <row r="9" spans="1:19" s="19" customFormat="1" ht="16.149999999999999" customHeight="1">
      <c r="A9" s="204" t="s">
        <v>127</v>
      </c>
      <c r="B9" s="204"/>
      <c r="C9" s="204"/>
      <c r="D9" s="204"/>
      <c r="E9" s="204"/>
      <c r="F9" s="204"/>
      <c r="G9" s="204"/>
      <c r="H9" s="204"/>
      <c r="I9" s="204"/>
      <c r="J9" s="204"/>
      <c r="K9" s="204"/>
      <c r="L9" s="204"/>
      <c r="M9" s="204"/>
      <c r="N9" s="204"/>
      <c r="O9" s="204"/>
      <c r="P9" s="204"/>
      <c r="Q9" s="204"/>
      <c r="R9" s="13"/>
      <c r="S9" s="13"/>
    </row>
    <row r="10" spans="1:19" ht="18" customHeight="1">
      <c r="A10" s="127"/>
      <c r="B10" s="127"/>
      <c r="C10" s="127"/>
      <c r="D10" s="128"/>
      <c r="E10" s="128"/>
      <c r="F10" s="128"/>
      <c r="G10" s="128"/>
      <c r="H10" s="128"/>
      <c r="I10" s="128"/>
      <c r="J10" s="128"/>
      <c r="K10" s="128"/>
      <c r="L10" s="128"/>
      <c r="M10" s="128"/>
      <c r="N10" s="128"/>
      <c r="O10" s="128"/>
      <c r="P10" s="128"/>
      <c r="Q10" s="128"/>
    </row>
    <row r="11" spans="1:19" s="158" customFormat="1" ht="36.75" customHeight="1">
      <c r="A11" s="205" t="s">
        <v>6</v>
      </c>
      <c r="B11" s="206"/>
      <c r="C11" s="206"/>
      <c r="D11" s="206"/>
      <c r="E11" s="207"/>
      <c r="F11" s="208" t="s">
        <v>75</v>
      </c>
      <c r="G11" s="208" t="s">
        <v>76</v>
      </c>
      <c r="H11" s="205" t="s">
        <v>77</v>
      </c>
      <c r="I11" s="206"/>
      <c r="J11" s="206"/>
      <c r="K11" s="206"/>
      <c r="L11" s="207"/>
      <c r="M11" s="205" t="s">
        <v>78</v>
      </c>
      <c r="N11" s="221"/>
      <c r="O11" s="222"/>
      <c r="P11" s="205" t="s">
        <v>121</v>
      </c>
      <c r="Q11" s="222"/>
      <c r="R11" s="243"/>
      <c r="S11" s="243"/>
    </row>
    <row r="12" spans="1:19" s="159" customFormat="1" ht="81.75" customHeight="1">
      <c r="A12" s="155" t="s">
        <v>11</v>
      </c>
      <c r="B12" s="155" t="s">
        <v>7</v>
      </c>
      <c r="C12" s="155" t="s">
        <v>8</v>
      </c>
      <c r="D12" s="155" t="s">
        <v>9</v>
      </c>
      <c r="E12" s="155" t="s">
        <v>79</v>
      </c>
      <c r="F12" s="209"/>
      <c r="G12" s="209"/>
      <c r="H12" s="155" t="s">
        <v>19</v>
      </c>
      <c r="I12" s="155" t="s">
        <v>80</v>
      </c>
      <c r="J12" s="155" t="s">
        <v>81</v>
      </c>
      <c r="K12" s="155" t="s">
        <v>82</v>
      </c>
      <c r="L12" s="155" t="s">
        <v>83</v>
      </c>
      <c r="M12" s="89" t="s">
        <v>124</v>
      </c>
      <c r="N12" s="89" t="s">
        <v>122</v>
      </c>
      <c r="O12" s="89" t="s">
        <v>123</v>
      </c>
      <c r="P12" s="155" t="s">
        <v>125</v>
      </c>
      <c r="Q12" s="155" t="s">
        <v>126</v>
      </c>
      <c r="R12" s="155"/>
      <c r="S12" s="155"/>
    </row>
    <row r="13" spans="1:19" s="159" customFormat="1" ht="23.25" customHeight="1">
      <c r="A13" s="156">
        <v>1</v>
      </c>
      <c r="B13" s="156">
        <v>2</v>
      </c>
      <c r="C13" s="156">
        <v>3</v>
      </c>
      <c r="D13" s="156">
        <v>4</v>
      </c>
      <c r="E13" s="156">
        <v>5</v>
      </c>
      <c r="F13" s="160">
        <v>6</v>
      </c>
      <c r="G13" s="157">
        <v>7</v>
      </c>
      <c r="H13" s="155">
        <v>8</v>
      </c>
      <c r="I13" s="155">
        <v>9</v>
      </c>
      <c r="J13" s="155">
        <v>10</v>
      </c>
      <c r="K13" s="155">
        <v>11</v>
      </c>
      <c r="L13" s="155">
        <v>12</v>
      </c>
      <c r="M13" s="155">
        <v>13</v>
      </c>
      <c r="N13" s="155">
        <v>14</v>
      </c>
      <c r="O13" s="155">
        <v>15</v>
      </c>
      <c r="P13" s="155">
        <v>16</v>
      </c>
      <c r="Q13" s="155">
        <v>17</v>
      </c>
      <c r="R13" s="155"/>
      <c r="S13" s="155"/>
    </row>
    <row r="14" spans="1:19" s="19" customFormat="1" ht="19.5" customHeight="1">
      <c r="A14" s="197" t="s">
        <v>57</v>
      </c>
      <c r="B14" s="197" t="s">
        <v>84</v>
      </c>
      <c r="C14" s="197"/>
      <c r="D14" s="197"/>
      <c r="E14" s="199"/>
      <c r="F14" s="201" t="s">
        <v>85</v>
      </c>
      <c r="G14" s="176" t="s">
        <v>86</v>
      </c>
      <c r="H14" s="130"/>
      <c r="I14" s="130"/>
      <c r="J14" s="130"/>
      <c r="K14" s="130"/>
      <c r="L14" s="130"/>
      <c r="M14" s="131">
        <v>20</v>
      </c>
      <c r="N14" s="131">
        <v>0</v>
      </c>
      <c r="O14" s="131">
        <v>0</v>
      </c>
      <c r="P14" s="131">
        <f>O14/M14*100</f>
        <v>0</v>
      </c>
      <c r="Q14" s="131">
        <v>0</v>
      </c>
      <c r="R14" s="122"/>
      <c r="S14" s="122"/>
    </row>
    <row r="15" spans="1:19" s="19" customFormat="1" ht="45.75" customHeight="1">
      <c r="A15" s="198"/>
      <c r="B15" s="198"/>
      <c r="C15" s="198"/>
      <c r="D15" s="198"/>
      <c r="E15" s="200"/>
      <c r="F15" s="202"/>
      <c r="G15" s="132" t="s">
        <v>87</v>
      </c>
      <c r="H15" s="130"/>
      <c r="I15" s="130"/>
      <c r="J15" s="130"/>
      <c r="K15" s="130"/>
      <c r="L15" s="130"/>
      <c r="M15" s="131">
        <v>20</v>
      </c>
      <c r="N15" s="131">
        <v>0</v>
      </c>
      <c r="O15" s="131">
        <v>0</v>
      </c>
      <c r="P15" s="131">
        <f t="shared" ref="P15:S15" si="0">SUM(P53,P55)</f>
        <v>0</v>
      </c>
      <c r="Q15" s="131">
        <f t="shared" si="0"/>
        <v>0</v>
      </c>
      <c r="R15" s="122">
        <f t="shared" si="0"/>
        <v>0</v>
      </c>
      <c r="S15" s="122">
        <f t="shared" si="0"/>
        <v>0</v>
      </c>
    </row>
    <row r="16" spans="1:19" s="19" customFormat="1" ht="11.25" hidden="1" customHeight="1">
      <c r="A16" s="192" t="s">
        <v>88</v>
      </c>
      <c r="B16" s="192" t="s">
        <v>5</v>
      </c>
      <c r="C16" s="192"/>
      <c r="D16" s="192"/>
      <c r="E16" s="193"/>
      <c r="F16" s="194" t="s">
        <v>89</v>
      </c>
      <c r="G16" s="129" t="s">
        <v>86</v>
      </c>
      <c r="H16" s="133"/>
      <c r="I16" s="133"/>
      <c r="J16" s="133"/>
      <c r="K16" s="133"/>
      <c r="L16" s="133"/>
      <c r="M16" s="131">
        <f t="shared" ref="M16:S16" si="1">M17</f>
        <v>0</v>
      </c>
      <c r="N16" s="131">
        <f t="shared" si="1"/>
        <v>0</v>
      </c>
      <c r="O16" s="131">
        <f t="shared" si="1"/>
        <v>0</v>
      </c>
      <c r="P16" s="131">
        <f t="shared" si="1"/>
        <v>0</v>
      </c>
      <c r="Q16" s="131">
        <f t="shared" si="1"/>
        <v>0</v>
      </c>
      <c r="R16" s="122">
        <f t="shared" si="1"/>
        <v>0</v>
      </c>
      <c r="S16" s="122">
        <f t="shared" si="1"/>
        <v>0</v>
      </c>
    </row>
    <row r="17" spans="1:19" s="19" customFormat="1" ht="21" hidden="1" customHeight="1">
      <c r="A17" s="192"/>
      <c r="B17" s="192"/>
      <c r="C17" s="192"/>
      <c r="D17" s="192"/>
      <c r="E17" s="193"/>
      <c r="F17" s="194"/>
      <c r="G17" s="134" t="s">
        <v>87</v>
      </c>
      <c r="H17" s="130">
        <v>933</v>
      </c>
      <c r="I17" s="133"/>
      <c r="J17" s="133"/>
      <c r="K17" s="133"/>
      <c r="L17" s="133"/>
      <c r="M17" s="131">
        <v>0</v>
      </c>
      <c r="N17" s="131">
        <v>0</v>
      </c>
      <c r="O17" s="131">
        <v>0</v>
      </c>
      <c r="P17" s="131">
        <v>0</v>
      </c>
      <c r="Q17" s="131">
        <v>0</v>
      </c>
      <c r="R17" s="122">
        <v>0</v>
      </c>
      <c r="S17" s="123">
        <v>0</v>
      </c>
    </row>
    <row r="18" spans="1:19" s="19" customFormat="1" ht="11.25" hidden="1" customHeight="1">
      <c r="A18" s="192" t="s">
        <v>88</v>
      </c>
      <c r="B18" s="192" t="s">
        <v>4</v>
      </c>
      <c r="C18" s="192"/>
      <c r="D18" s="192"/>
      <c r="E18" s="193"/>
      <c r="F18" s="194" t="s">
        <v>90</v>
      </c>
      <c r="G18" s="129" t="s">
        <v>86</v>
      </c>
      <c r="H18" s="130"/>
      <c r="I18" s="135"/>
      <c r="J18" s="130"/>
      <c r="K18" s="135"/>
      <c r="L18" s="130"/>
      <c r="M18" s="131">
        <f>M19</f>
        <v>2138.7750000000001</v>
      </c>
      <c r="N18" s="131">
        <v>4578.1000000000004</v>
      </c>
      <c r="O18" s="131">
        <f>O19</f>
        <v>3139.3999999999996</v>
      </c>
      <c r="P18" s="131">
        <f>P19</f>
        <v>9.3000000000000007</v>
      </c>
      <c r="Q18" s="131">
        <f>Q19</f>
        <v>20</v>
      </c>
      <c r="R18" s="122">
        <f>R19</f>
        <v>20</v>
      </c>
      <c r="S18" s="122">
        <f>S19</f>
        <v>20</v>
      </c>
    </row>
    <row r="19" spans="1:19" s="19" customFormat="1" ht="21" hidden="1" customHeight="1">
      <c r="A19" s="192"/>
      <c r="B19" s="192"/>
      <c r="C19" s="192"/>
      <c r="D19" s="192"/>
      <c r="E19" s="193"/>
      <c r="F19" s="194"/>
      <c r="G19" s="134" t="s">
        <v>91</v>
      </c>
      <c r="H19" s="130">
        <v>933</v>
      </c>
      <c r="I19" s="135"/>
      <c r="J19" s="130"/>
      <c r="K19" s="135"/>
      <c r="L19" s="130"/>
      <c r="M19" s="131">
        <f>M20+M33+M37+M42</f>
        <v>2138.7750000000001</v>
      </c>
      <c r="N19" s="131">
        <v>4578.1000000000004</v>
      </c>
      <c r="O19" s="131">
        <f>SUM(O21,O34,O38)</f>
        <v>3139.3999999999996</v>
      </c>
      <c r="P19" s="131">
        <v>9.3000000000000007</v>
      </c>
      <c r="Q19" s="131">
        <f>Q20+Q33+Q37+Q42</f>
        <v>20</v>
      </c>
      <c r="R19" s="122">
        <f>R20+R33+R37+R42</f>
        <v>20</v>
      </c>
      <c r="S19" s="122">
        <f>S20+S33+S37+S42</f>
        <v>20</v>
      </c>
    </row>
    <row r="20" spans="1:19" s="19" customFormat="1" ht="11.25" hidden="1" customHeight="1">
      <c r="A20" s="190" t="s">
        <v>88</v>
      </c>
      <c r="B20" s="190" t="s">
        <v>4</v>
      </c>
      <c r="C20" s="190" t="s">
        <v>62</v>
      </c>
      <c r="D20" s="190"/>
      <c r="E20" s="195"/>
      <c r="F20" s="196" t="s">
        <v>92</v>
      </c>
      <c r="G20" s="129" t="s">
        <v>86</v>
      </c>
      <c r="H20" s="136"/>
      <c r="I20" s="137"/>
      <c r="J20" s="136"/>
      <c r="K20" s="137"/>
      <c r="L20" s="136"/>
      <c r="M20" s="138">
        <f t="shared" ref="M20:S20" si="2">M21</f>
        <v>1449.7</v>
      </c>
      <c r="N20" s="131">
        <v>4490</v>
      </c>
      <c r="O20" s="131">
        <f t="shared" si="2"/>
        <v>3103.7</v>
      </c>
      <c r="P20" s="131">
        <v>0</v>
      </c>
      <c r="Q20" s="131">
        <f t="shared" si="2"/>
        <v>10</v>
      </c>
      <c r="R20" s="122">
        <f t="shared" si="2"/>
        <v>10</v>
      </c>
      <c r="S20" s="122">
        <f t="shared" si="2"/>
        <v>10</v>
      </c>
    </row>
    <row r="21" spans="1:19" s="19" customFormat="1" ht="21" hidden="1" customHeight="1">
      <c r="A21" s="190"/>
      <c r="B21" s="190"/>
      <c r="C21" s="190"/>
      <c r="D21" s="190"/>
      <c r="E21" s="195"/>
      <c r="F21" s="196"/>
      <c r="G21" s="129" t="s">
        <v>91</v>
      </c>
      <c r="H21" s="136">
        <v>933</v>
      </c>
      <c r="I21" s="137"/>
      <c r="J21" s="136"/>
      <c r="K21" s="137"/>
      <c r="L21" s="136"/>
      <c r="M21" s="138">
        <f>M27+M29+M31+M28+M23+M22+M32+M30</f>
        <v>1449.7</v>
      </c>
      <c r="N21" s="131">
        <f>N27+N29+N31+N28+N23+N22+N32+N30</f>
        <v>4280</v>
      </c>
      <c r="O21" s="131">
        <f>SUM(O22:O32)</f>
        <v>3103.7</v>
      </c>
      <c r="P21" s="131">
        <v>0</v>
      </c>
      <c r="Q21" s="131">
        <f>SUM(Q22:Q32)</f>
        <v>10</v>
      </c>
      <c r="R21" s="122">
        <f>SUM(R22:R32)</f>
        <v>10</v>
      </c>
      <c r="S21" s="122">
        <f>SUM(S22:S32)</f>
        <v>10</v>
      </c>
    </row>
    <row r="22" spans="1:19" s="19" customFormat="1" ht="11.25" hidden="1" customHeight="1">
      <c r="A22" s="190" t="s">
        <v>88</v>
      </c>
      <c r="B22" s="190" t="s">
        <v>4</v>
      </c>
      <c r="C22" s="190" t="s">
        <v>62</v>
      </c>
      <c r="D22" s="190" t="s">
        <v>93</v>
      </c>
      <c r="E22" s="195"/>
      <c r="F22" s="212" t="s">
        <v>94</v>
      </c>
      <c r="G22" s="212" t="s">
        <v>91</v>
      </c>
      <c r="H22" s="191">
        <v>933</v>
      </c>
      <c r="I22" s="213" t="s">
        <v>95</v>
      </c>
      <c r="J22" s="191">
        <v>12</v>
      </c>
      <c r="K22" s="137" t="s">
        <v>96</v>
      </c>
      <c r="L22" s="191">
        <v>810</v>
      </c>
      <c r="M22" s="139">
        <v>1210</v>
      </c>
      <c r="N22" s="140">
        <v>0</v>
      </c>
      <c r="O22" s="140">
        <v>0</v>
      </c>
      <c r="P22" s="140">
        <v>0</v>
      </c>
      <c r="Q22" s="140">
        <v>0</v>
      </c>
      <c r="R22" s="124">
        <v>0</v>
      </c>
      <c r="S22" s="124">
        <v>0</v>
      </c>
    </row>
    <row r="23" spans="1:19" s="19" customFormat="1" ht="11.25" hidden="1" customHeight="1">
      <c r="A23" s="190"/>
      <c r="B23" s="190"/>
      <c r="C23" s="190"/>
      <c r="D23" s="190"/>
      <c r="E23" s="195"/>
      <c r="F23" s="212"/>
      <c r="G23" s="212"/>
      <c r="H23" s="191"/>
      <c r="I23" s="213"/>
      <c r="J23" s="191"/>
      <c r="K23" s="137" t="s">
        <v>97</v>
      </c>
      <c r="L23" s="191"/>
      <c r="M23" s="139">
        <v>0</v>
      </c>
      <c r="N23" s="140">
        <v>1240</v>
      </c>
      <c r="O23" s="140">
        <v>0</v>
      </c>
      <c r="P23" s="140">
        <v>0</v>
      </c>
      <c r="Q23" s="140">
        <v>0</v>
      </c>
      <c r="R23" s="124">
        <v>0</v>
      </c>
      <c r="S23" s="124">
        <v>0</v>
      </c>
    </row>
    <row r="24" spans="1:19" s="19" customFormat="1" ht="11.25" hidden="1" customHeight="1">
      <c r="A24" s="190"/>
      <c r="B24" s="190"/>
      <c r="C24" s="190"/>
      <c r="D24" s="190"/>
      <c r="E24" s="195"/>
      <c r="F24" s="212"/>
      <c r="G24" s="212"/>
      <c r="H24" s="191"/>
      <c r="I24" s="213"/>
      <c r="J24" s="191"/>
      <c r="K24" s="137" t="s">
        <v>98</v>
      </c>
      <c r="L24" s="191"/>
      <c r="M24" s="139">
        <v>0</v>
      </c>
      <c r="N24" s="140">
        <v>210</v>
      </c>
      <c r="O24" s="140">
        <v>0</v>
      </c>
      <c r="P24" s="140">
        <v>0</v>
      </c>
      <c r="Q24" s="140">
        <v>0</v>
      </c>
      <c r="R24" s="124">
        <v>0</v>
      </c>
      <c r="S24" s="124">
        <v>0</v>
      </c>
    </row>
    <row r="25" spans="1:19" s="19" customFormat="1" ht="11.25" hidden="1" customHeight="1">
      <c r="A25" s="190"/>
      <c r="B25" s="190"/>
      <c r="C25" s="190"/>
      <c r="D25" s="190"/>
      <c r="E25" s="195"/>
      <c r="F25" s="212"/>
      <c r="G25" s="212"/>
      <c r="H25" s="191"/>
      <c r="I25" s="213"/>
      <c r="J25" s="191"/>
      <c r="K25" s="137" t="s">
        <v>99</v>
      </c>
      <c r="L25" s="191">
        <v>814</v>
      </c>
      <c r="M25" s="139">
        <v>0</v>
      </c>
      <c r="N25" s="140">
        <v>0</v>
      </c>
      <c r="O25" s="140">
        <v>0</v>
      </c>
      <c r="P25" s="140">
        <v>0</v>
      </c>
      <c r="Q25" s="140">
        <v>10</v>
      </c>
      <c r="R25" s="124">
        <v>10</v>
      </c>
      <c r="S25" s="124">
        <v>10</v>
      </c>
    </row>
    <row r="26" spans="1:19" s="19" customFormat="1" ht="11.25" hidden="1" customHeight="1">
      <c r="A26" s="190"/>
      <c r="B26" s="190"/>
      <c r="C26" s="190"/>
      <c r="D26" s="190"/>
      <c r="E26" s="195"/>
      <c r="F26" s="212"/>
      <c r="G26" s="212"/>
      <c r="H26" s="191"/>
      <c r="I26" s="213"/>
      <c r="J26" s="191"/>
      <c r="K26" s="137" t="s">
        <v>100</v>
      </c>
      <c r="L26" s="191"/>
      <c r="M26" s="139">
        <v>0</v>
      </c>
      <c r="N26" s="140">
        <v>0</v>
      </c>
      <c r="O26" s="140">
        <v>20</v>
      </c>
      <c r="P26" s="140">
        <v>0</v>
      </c>
      <c r="Q26" s="140">
        <v>0</v>
      </c>
      <c r="R26" s="124">
        <v>0</v>
      </c>
      <c r="S26" s="124">
        <v>0</v>
      </c>
    </row>
    <row r="27" spans="1:19" s="19" customFormat="1" ht="11.25" hidden="1" customHeight="1">
      <c r="A27" s="190"/>
      <c r="B27" s="190"/>
      <c r="C27" s="190"/>
      <c r="D27" s="190"/>
      <c r="E27" s="195"/>
      <c r="F27" s="212"/>
      <c r="G27" s="212"/>
      <c r="H27" s="191"/>
      <c r="I27" s="213"/>
      <c r="J27" s="191"/>
      <c r="K27" s="137" t="s">
        <v>101</v>
      </c>
      <c r="L27" s="191"/>
      <c r="M27" s="139">
        <v>0</v>
      </c>
      <c r="N27" s="140">
        <v>0</v>
      </c>
      <c r="O27" s="140">
        <v>3083.7</v>
      </c>
      <c r="P27" s="140">
        <v>0</v>
      </c>
      <c r="Q27" s="140">
        <v>0</v>
      </c>
      <c r="R27" s="124">
        <v>0</v>
      </c>
      <c r="S27" s="124">
        <v>0</v>
      </c>
    </row>
    <row r="28" spans="1:19" s="19" customFormat="1" ht="11.25" hidden="1" customHeight="1">
      <c r="A28" s="190" t="s">
        <v>88</v>
      </c>
      <c r="B28" s="190" t="s">
        <v>4</v>
      </c>
      <c r="C28" s="211" t="s">
        <v>62</v>
      </c>
      <c r="D28" s="191">
        <v>6</v>
      </c>
      <c r="E28" s="210"/>
      <c r="F28" s="212" t="s">
        <v>102</v>
      </c>
      <c r="G28" s="212" t="s">
        <v>91</v>
      </c>
      <c r="H28" s="191">
        <v>933</v>
      </c>
      <c r="I28" s="213" t="s">
        <v>95</v>
      </c>
      <c r="J28" s="191">
        <v>12</v>
      </c>
      <c r="K28" s="137" t="s">
        <v>103</v>
      </c>
      <c r="L28" s="191">
        <v>810</v>
      </c>
      <c r="M28" s="139">
        <v>9.6999999999999993</v>
      </c>
      <c r="N28" s="140">
        <v>0</v>
      </c>
      <c r="O28" s="140">
        <v>0</v>
      </c>
      <c r="P28" s="140">
        <v>0</v>
      </c>
      <c r="Q28" s="140">
        <v>0</v>
      </c>
      <c r="R28" s="124">
        <v>0</v>
      </c>
      <c r="S28" s="124">
        <v>0</v>
      </c>
    </row>
    <row r="29" spans="1:19" s="19" customFormat="1" ht="11.25" hidden="1" customHeight="1">
      <c r="A29" s="190"/>
      <c r="B29" s="190"/>
      <c r="C29" s="211"/>
      <c r="D29" s="191"/>
      <c r="E29" s="210"/>
      <c r="F29" s="212"/>
      <c r="G29" s="212"/>
      <c r="H29" s="191"/>
      <c r="I29" s="213"/>
      <c r="J29" s="191"/>
      <c r="K29" s="137" t="s">
        <v>99</v>
      </c>
      <c r="L29" s="191"/>
      <c r="M29" s="139">
        <v>0</v>
      </c>
      <c r="N29" s="140">
        <v>23</v>
      </c>
      <c r="O29" s="140">
        <v>0</v>
      </c>
      <c r="P29" s="140">
        <v>0</v>
      </c>
      <c r="Q29" s="140">
        <v>0</v>
      </c>
      <c r="R29" s="124">
        <v>0</v>
      </c>
      <c r="S29" s="124">
        <v>0</v>
      </c>
    </row>
    <row r="30" spans="1:19" s="19" customFormat="1" ht="11.25" hidden="1" customHeight="1">
      <c r="A30" s="190"/>
      <c r="B30" s="190"/>
      <c r="C30" s="211"/>
      <c r="D30" s="191"/>
      <c r="E30" s="210"/>
      <c r="F30" s="212"/>
      <c r="G30" s="212"/>
      <c r="H30" s="191"/>
      <c r="I30" s="213"/>
      <c r="J30" s="191"/>
      <c r="K30" s="137" t="s">
        <v>96</v>
      </c>
      <c r="L30" s="191"/>
      <c r="M30" s="139">
        <v>230</v>
      </c>
      <c r="N30" s="140">
        <v>0</v>
      </c>
      <c r="O30" s="140">
        <v>0</v>
      </c>
      <c r="P30" s="140">
        <v>0</v>
      </c>
      <c r="Q30" s="140">
        <v>0</v>
      </c>
      <c r="R30" s="124">
        <v>0</v>
      </c>
      <c r="S30" s="124">
        <v>0</v>
      </c>
    </row>
    <row r="31" spans="1:19" s="19" customFormat="1" ht="11.25" hidden="1" customHeight="1">
      <c r="A31" s="190"/>
      <c r="B31" s="190"/>
      <c r="C31" s="211"/>
      <c r="D31" s="191"/>
      <c r="E31" s="210"/>
      <c r="F31" s="212"/>
      <c r="G31" s="212"/>
      <c r="H31" s="191"/>
      <c r="I31" s="213"/>
      <c r="J31" s="191"/>
      <c r="K31" s="137" t="s">
        <v>97</v>
      </c>
      <c r="L31" s="191"/>
      <c r="M31" s="139">
        <v>0</v>
      </c>
      <c r="N31" s="140">
        <v>757</v>
      </c>
      <c r="O31" s="140">
        <v>0</v>
      </c>
      <c r="P31" s="140">
        <v>0</v>
      </c>
      <c r="Q31" s="140">
        <v>0</v>
      </c>
      <c r="R31" s="124">
        <v>0</v>
      </c>
      <c r="S31" s="124">
        <v>0</v>
      </c>
    </row>
    <row r="32" spans="1:19" s="19" customFormat="1" ht="84" hidden="1" customHeight="1">
      <c r="A32" s="141" t="s">
        <v>88</v>
      </c>
      <c r="B32" s="141" t="s">
        <v>4</v>
      </c>
      <c r="C32" s="142" t="s">
        <v>62</v>
      </c>
      <c r="D32" s="136">
        <v>7</v>
      </c>
      <c r="E32" s="143"/>
      <c r="F32" s="144" t="s">
        <v>104</v>
      </c>
      <c r="G32" s="144" t="s">
        <v>91</v>
      </c>
      <c r="H32" s="136">
        <v>933</v>
      </c>
      <c r="I32" s="137" t="s">
        <v>95</v>
      </c>
      <c r="J32" s="136">
        <v>12</v>
      </c>
      <c r="K32" s="137" t="s">
        <v>97</v>
      </c>
      <c r="L32" s="136">
        <v>810</v>
      </c>
      <c r="M32" s="139">
        <v>0</v>
      </c>
      <c r="N32" s="140">
        <v>2260</v>
      </c>
      <c r="O32" s="140">
        <v>0</v>
      </c>
      <c r="P32" s="140">
        <v>0</v>
      </c>
      <c r="Q32" s="140">
        <v>0</v>
      </c>
      <c r="R32" s="124">
        <v>0</v>
      </c>
      <c r="S32" s="124">
        <v>0</v>
      </c>
    </row>
    <row r="33" spans="1:19" s="19" customFormat="1" ht="11.25" hidden="1" customHeight="1">
      <c r="A33" s="190" t="s">
        <v>88</v>
      </c>
      <c r="B33" s="190" t="s">
        <v>4</v>
      </c>
      <c r="C33" s="190" t="s">
        <v>10</v>
      </c>
      <c r="D33" s="191"/>
      <c r="E33" s="210"/>
      <c r="F33" s="196" t="s">
        <v>105</v>
      </c>
      <c r="G33" s="129" t="s">
        <v>86</v>
      </c>
      <c r="H33" s="136"/>
      <c r="I33" s="137"/>
      <c r="J33" s="136"/>
      <c r="K33" s="137"/>
      <c r="L33" s="136"/>
      <c r="M33" s="138">
        <f>M34</f>
        <v>140</v>
      </c>
      <c r="N33" s="131">
        <v>88.1</v>
      </c>
      <c r="O33" s="131">
        <f>SUM(O34)</f>
        <v>23.2</v>
      </c>
      <c r="P33" s="131">
        <v>9.3000000000000007</v>
      </c>
      <c r="Q33" s="131">
        <f>Q34</f>
        <v>10</v>
      </c>
      <c r="R33" s="122">
        <f>R34</f>
        <v>10</v>
      </c>
      <c r="S33" s="122">
        <f>S34</f>
        <v>10</v>
      </c>
    </row>
    <row r="34" spans="1:19" s="19" customFormat="1" ht="35.25" hidden="1" customHeight="1">
      <c r="A34" s="190"/>
      <c r="B34" s="190"/>
      <c r="C34" s="190"/>
      <c r="D34" s="191"/>
      <c r="E34" s="210"/>
      <c r="F34" s="196"/>
      <c r="G34" s="129" t="s">
        <v>91</v>
      </c>
      <c r="H34" s="145">
        <v>933</v>
      </c>
      <c r="I34" s="146"/>
      <c r="J34" s="145"/>
      <c r="K34" s="146"/>
      <c r="L34" s="145"/>
      <c r="M34" s="138">
        <f>M35+M36</f>
        <v>140</v>
      </c>
      <c r="N34" s="131">
        <f>N35+N36</f>
        <v>88.1</v>
      </c>
      <c r="O34" s="131">
        <f>SUM(O35:O36)</f>
        <v>23.2</v>
      </c>
      <c r="P34" s="131">
        <v>9.3000000000000007</v>
      </c>
      <c r="Q34" s="131">
        <f>Q35+Q36+Q37</f>
        <v>10</v>
      </c>
      <c r="R34" s="122">
        <f>R35+R36+R37</f>
        <v>10</v>
      </c>
      <c r="S34" s="122">
        <f>S35+S36+S37</f>
        <v>10</v>
      </c>
    </row>
    <row r="35" spans="1:19" s="19" customFormat="1" ht="17.25" hidden="1" customHeight="1">
      <c r="A35" s="190" t="s">
        <v>88</v>
      </c>
      <c r="B35" s="190" t="s">
        <v>4</v>
      </c>
      <c r="C35" s="190" t="s">
        <v>10</v>
      </c>
      <c r="D35" s="191">
        <v>1</v>
      </c>
      <c r="E35" s="210"/>
      <c r="F35" s="212" t="s">
        <v>106</v>
      </c>
      <c r="G35" s="212" t="s">
        <v>91</v>
      </c>
      <c r="H35" s="191">
        <v>933</v>
      </c>
      <c r="I35" s="213" t="s">
        <v>95</v>
      </c>
      <c r="J35" s="191">
        <v>12</v>
      </c>
      <c r="K35" s="137" t="s">
        <v>103</v>
      </c>
      <c r="L35" s="191">
        <v>244</v>
      </c>
      <c r="M35" s="139">
        <v>140</v>
      </c>
      <c r="N35" s="140">
        <v>0</v>
      </c>
      <c r="O35" s="140">
        <v>0</v>
      </c>
      <c r="P35" s="140">
        <v>0</v>
      </c>
      <c r="Q35" s="140">
        <v>0</v>
      </c>
      <c r="R35" s="124">
        <v>0</v>
      </c>
      <c r="S35" s="124">
        <v>0</v>
      </c>
    </row>
    <row r="36" spans="1:19" s="19" customFormat="1" ht="17.25" hidden="1" customHeight="1">
      <c r="A36" s="190"/>
      <c r="B36" s="190"/>
      <c r="C36" s="190"/>
      <c r="D36" s="191"/>
      <c r="E36" s="210"/>
      <c r="F36" s="212"/>
      <c r="G36" s="212"/>
      <c r="H36" s="191"/>
      <c r="I36" s="213"/>
      <c r="J36" s="191"/>
      <c r="K36" s="137" t="s">
        <v>107</v>
      </c>
      <c r="L36" s="191"/>
      <c r="M36" s="139">
        <v>0</v>
      </c>
      <c r="N36" s="140">
        <v>88.1</v>
      </c>
      <c r="O36" s="140">
        <v>23.2</v>
      </c>
      <c r="P36" s="140">
        <v>9.3000000000000007</v>
      </c>
      <c r="Q36" s="140">
        <v>10</v>
      </c>
      <c r="R36" s="124">
        <v>10</v>
      </c>
      <c r="S36" s="124">
        <v>10</v>
      </c>
    </row>
    <row r="37" spans="1:19" s="19" customFormat="1" ht="11.25" hidden="1" customHeight="1">
      <c r="A37" s="190" t="s">
        <v>88</v>
      </c>
      <c r="B37" s="190" t="s">
        <v>4</v>
      </c>
      <c r="C37" s="190" t="s">
        <v>95</v>
      </c>
      <c r="D37" s="191"/>
      <c r="E37" s="210"/>
      <c r="F37" s="196" t="s">
        <v>108</v>
      </c>
      <c r="G37" s="129" t="s">
        <v>86</v>
      </c>
      <c r="H37" s="136"/>
      <c r="I37" s="137"/>
      <c r="J37" s="136"/>
      <c r="K37" s="137"/>
      <c r="L37" s="136"/>
      <c r="M37" s="138">
        <f>M38</f>
        <v>49.075000000000003</v>
      </c>
      <c r="N37" s="131">
        <v>0</v>
      </c>
      <c r="O37" s="131">
        <v>12.5</v>
      </c>
      <c r="P37" s="131">
        <f>P38</f>
        <v>0</v>
      </c>
      <c r="Q37" s="131">
        <f>Q38</f>
        <v>0</v>
      </c>
      <c r="R37" s="122">
        <f>R38</f>
        <v>0</v>
      </c>
      <c r="S37" s="122">
        <f>S38</f>
        <v>0</v>
      </c>
    </row>
    <row r="38" spans="1:19" s="19" customFormat="1" ht="36.75" hidden="1" customHeight="1">
      <c r="A38" s="190"/>
      <c r="B38" s="190"/>
      <c r="C38" s="190"/>
      <c r="D38" s="191"/>
      <c r="E38" s="210"/>
      <c r="F38" s="196"/>
      <c r="G38" s="129" t="s">
        <v>91</v>
      </c>
      <c r="H38" s="145">
        <v>933</v>
      </c>
      <c r="I38" s="146"/>
      <c r="J38" s="145"/>
      <c r="K38" s="146"/>
      <c r="L38" s="145"/>
      <c r="M38" s="138">
        <f>M39+M40+M41</f>
        <v>49.075000000000003</v>
      </c>
      <c r="N38" s="131">
        <f>N40+N41</f>
        <v>0</v>
      </c>
      <c r="O38" s="131">
        <f>SUM(O39:O41)</f>
        <v>12.5</v>
      </c>
      <c r="P38" s="131">
        <f>SUM(P39:P41)</f>
        <v>0</v>
      </c>
      <c r="Q38" s="131">
        <f>Q39+Q40+Q41</f>
        <v>0</v>
      </c>
      <c r="R38" s="122">
        <f>R39+R40+R41</f>
        <v>0</v>
      </c>
      <c r="S38" s="122">
        <f>S39+S40+S41</f>
        <v>0</v>
      </c>
    </row>
    <row r="39" spans="1:19" s="19" customFormat="1" ht="11.25" hidden="1" customHeight="1">
      <c r="A39" s="190" t="s">
        <v>88</v>
      </c>
      <c r="B39" s="190" t="s">
        <v>4</v>
      </c>
      <c r="C39" s="190" t="s">
        <v>95</v>
      </c>
      <c r="D39" s="191">
        <v>1</v>
      </c>
      <c r="E39" s="210"/>
      <c r="F39" s="212" t="s">
        <v>109</v>
      </c>
      <c r="G39" s="212" t="s">
        <v>91</v>
      </c>
      <c r="H39" s="191">
        <v>933</v>
      </c>
      <c r="I39" s="213" t="s">
        <v>95</v>
      </c>
      <c r="J39" s="191">
        <v>12</v>
      </c>
      <c r="K39" s="137" t="s">
        <v>103</v>
      </c>
      <c r="L39" s="191">
        <v>244</v>
      </c>
      <c r="M39" s="138">
        <v>30</v>
      </c>
      <c r="N39" s="140">
        <v>0</v>
      </c>
      <c r="O39" s="140">
        <v>0</v>
      </c>
      <c r="P39" s="140">
        <v>0</v>
      </c>
      <c r="Q39" s="140">
        <v>0</v>
      </c>
      <c r="R39" s="124">
        <v>0</v>
      </c>
      <c r="S39" s="124">
        <v>0</v>
      </c>
    </row>
    <row r="40" spans="1:19" s="19" customFormat="1" ht="56.25" hidden="1" customHeight="1">
      <c r="A40" s="190"/>
      <c r="B40" s="190"/>
      <c r="C40" s="190"/>
      <c r="D40" s="191"/>
      <c r="E40" s="210"/>
      <c r="F40" s="212"/>
      <c r="G40" s="212"/>
      <c r="H40" s="191"/>
      <c r="I40" s="213"/>
      <c r="J40" s="191"/>
      <c r="K40" s="137" t="s">
        <v>110</v>
      </c>
      <c r="L40" s="191"/>
      <c r="M40" s="139">
        <v>0</v>
      </c>
      <c r="N40" s="140">
        <v>0</v>
      </c>
      <c r="O40" s="140">
        <v>12.5</v>
      </c>
      <c r="P40" s="140">
        <v>0</v>
      </c>
      <c r="Q40" s="140">
        <v>0</v>
      </c>
      <c r="R40" s="124">
        <v>0</v>
      </c>
      <c r="S40" s="124">
        <v>0</v>
      </c>
    </row>
    <row r="41" spans="1:19" s="19" customFormat="1" ht="102.75" hidden="1" customHeight="1">
      <c r="A41" s="141" t="s">
        <v>88</v>
      </c>
      <c r="B41" s="141" t="s">
        <v>4</v>
      </c>
      <c r="C41" s="141" t="s">
        <v>95</v>
      </c>
      <c r="D41" s="136">
        <v>3</v>
      </c>
      <c r="E41" s="143"/>
      <c r="F41" s="144" t="s">
        <v>111</v>
      </c>
      <c r="G41" s="144" t="s">
        <v>91</v>
      </c>
      <c r="H41" s="136">
        <v>933</v>
      </c>
      <c r="I41" s="137" t="s">
        <v>95</v>
      </c>
      <c r="J41" s="136">
        <v>12</v>
      </c>
      <c r="K41" s="137" t="s">
        <v>103</v>
      </c>
      <c r="L41" s="136">
        <v>810</v>
      </c>
      <c r="M41" s="139">
        <v>19.074999999999999</v>
      </c>
      <c r="N41" s="140">
        <v>0</v>
      </c>
      <c r="O41" s="140">
        <v>0</v>
      </c>
      <c r="P41" s="140">
        <v>0</v>
      </c>
      <c r="Q41" s="140">
        <v>0</v>
      </c>
      <c r="R41" s="124">
        <v>0</v>
      </c>
      <c r="S41" s="124">
        <v>0</v>
      </c>
    </row>
    <row r="42" spans="1:19" s="19" customFormat="1" ht="13.5" hidden="1" customHeight="1">
      <c r="A42" s="190" t="s">
        <v>88</v>
      </c>
      <c r="B42" s="190" t="s">
        <v>4</v>
      </c>
      <c r="C42" s="190" t="s">
        <v>88</v>
      </c>
      <c r="D42" s="191"/>
      <c r="E42" s="210"/>
      <c r="F42" s="196" t="s">
        <v>112</v>
      </c>
      <c r="G42" s="129" t="s">
        <v>86</v>
      </c>
      <c r="H42" s="145"/>
      <c r="I42" s="146"/>
      <c r="J42" s="145"/>
      <c r="K42" s="146"/>
      <c r="L42" s="145"/>
      <c r="M42" s="138">
        <f t="shared" ref="M42:S43" si="3">M43</f>
        <v>500</v>
      </c>
      <c r="N42" s="131">
        <f t="shared" si="3"/>
        <v>0</v>
      </c>
      <c r="O42" s="131">
        <f t="shared" si="3"/>
        <v>0</v>
      </c>
      <c r="P42" s="131">
        <f t="shared" si="3"/>
        <v>0</v>
      </c>
      <c r="Q42" s="131">
        <f t="shared" si="3"/>
        <v>0</v>
      </c>
      <c r="R42" s="122">
        <f t="shared" si="3"/>
        <v>0</v>
      </c>
      <c r="S42" s="122">
        <f t="shared" si="3"/>
        <v>0</v>
      </c>
    </row>
    <row r="43" spans="1:19" s="19" customFormat="1" ht="32.25" hidden="1" customHeight="1">
      <c r="A43" s="190"/>
      <c r="B43" s="190"/>
      <c r="C43" s="190"/>
      <c r="D43" s="191"/>
      <c r="E43" s="210"/>
      <c r="F43" s="196"/>
      <c r="G43" s="129" t="s">
        <v>91</v>
      </c>
      <c r="H43" s="145">
        <v>933</v>
      </c>
      <c r="I43" s="146"/>
      <c r="J43" s="145"/>
      <c r="K43" s="146"/>
      <c r="L43" s="145"/>
      <c r="M43" s="138">
        <f t="shared" si="3"/>
        <v>500</v>
      </c>
      <c r="N43" s="131">
        <f t="shared" si="3"/>
        <v>0</v>
      </c>
      <c r="O43" s="131">
        <f t="shared" si="3"/>
        <v>0</v>
      </c>
      <c r="P43" s="131">
        <f t="shared" si="3"/>
        <v>0</v>
      </c>
      <c r="Q43" s="131">
        <f t="shared" si="3"/>
        <v>0</v>
      </c>
      <c r="R43" s="122">
        <f t="shared" si="3"/>
        <v>0</v>
      </c>
      <c r="S43" s="122">
        <f t="shared" si="3"/>
        <v>0</v>
      </c>
    </row>
    <row r="44" spans="1:19" s="19" customFormat="1" ht="36" hidden="1" customHeight="1">
      <c r="A44" s="141" t="s">
        <v>88</v>
      </c>
      <c r="B44" s="141" t="s">
        <v>4</v>
      </c>
      <c r="C44" s="141" t="s">
        <v>88</v>
      </c>
      <c r="D44" s="136">
        <v>1</v>
      </c>
      <c r="E44" s="143"/>
      <c r="F44" s="144" t="s">
        <v>112</v>
      </c>
      <c r="G44" s="144" t="s">
        <v>91</v>
      </c>
      <c r="H44" s="136">
        <v>933</v>
      </c>
      <c r="I44" s="137" t="s">
        <v>95</v>
      </c>
      <c r="J44" s="136">
        <v>12</v>
      </c>
      <c r="K44" s="137" t="s">
        <v>96</v>
      </c>
      <c r="L44" s="136">
        <v>810</v>
      </c>
      <c r="M44" s="139">
        <v>500</v>
      </c>
      <c r="N44" s="140">
        <v>0</v>
      </c>
      <c r="O44" s="140">
        <v>0</v>
      </c>
      <c r="P44" s="140">
        <v>0</v>
      </c>
      <c r="Q44" s="140">
        <v>0</v>
      </c>
      <c r="R44" s="124">
        <v>0</v>
      </c>
      <c r="S44" s="123">
        <v>0</v>
      </c>
    </row>
    <row r="45" spans="1:19" s="19" customFormat="1" ht="11.25" hidden="1" customHeight="1">
      <c r="A45" s="192" t="s">
        <v>88</v>
      </c>
      <c r="B45" s="192" t="s">
        <v>93</v>
      </c>
      <c r="C45" s="192"/>
      <c r="D45" s="192"/>
      <c r="E45" s="193"/>
      <c r="F45" s="194" t="s">
        <v>113</v>
      </c>
      <c r="G45" s="129" t="s">
        <v>86</v>
      </c>
      <c r="H45" s="133"/>
      <c r="I45" s="133"/>
      <c r="J45" s="133"/>
      <c r="K45" s="133"/>
      <c r="L45" s="133"/>
      <c r="M45" s="131">
        <f t="shared" ref="M45:S45" si="4">M46</f>
        <v>0</v>
      </c>
      <c r="N45" s="131">
        <f t="shared" si="4"/>
        <v>0</v>
      </c>
      <c r="O45" s="131">
        <f t="shared" si="4"/>
        <v>0</v>
      </c>
      <c r="P45" s="131">
        <f t="shared" si="4"/>
        <v>0</v>
      </c>
      <c r="Q45" s="131">
        <f t="shared" si="4"/>
        <v>0</v>
      </c>
      <c r="R45" s="122">
        <f t="shared" si="4"/>
        <v>0</v>
      </c>
      <c r="S45" s="122">
        <f t="shared" si="4"/>
        <v>0</v>
      </c>
    </row>
    <row r="46" spans="1:19" s="19" customFormat="1" ht="21" hidden="1" customHeight="1">
      <c r="A46" s="192"/>
      <c r="B46" s="192"/>
      <c r="C46" s="192"/>
      <c r="D46" s="192"/>
      <c r="E46" s="193"/>
      <c r="F46" s="194"/>
      <c r="G46" s="134" t="s">
        <v>87</v>
      </c>
      <c r="H46" s="130">
        <v>933</v>
      </c>
      <c r="I46" s="133"/>
      <c r="J46" s="133"/>
      <c r="K46" s="133"/>
      <c r="L46" s="133"/>
      <c r="M46" s="131">
        <v>0</v>
      </c>
      <c r="N46" s="131">
        <v>0</v>
      </c>
      <c r="O46" s="131">
        <v>0</v>
      </c>
      <c r="P46" s="131">
        <v>0</v>
      </c>
      <c r="Q46" s="131">
        <v>0</v>
      </c>
      <c r="R46" s="122">
        <v>0</v>
      </c>
      <c r="S46" s="122">
        <v>0</v>
      </c>
    </row>
    <row r="47" spans="1:19" s="19" customFormat="1" ht="11.25" hidden="1" customHeight="1">
      <c r="A47" s="192" t="s">
        <v>88</v>
      </c>
      <c r="B47" s="192" t="s">
        <v>114</v>
      </c>
      <c r="C47" s="192"/>
      <c r="D47" s="192"/>
      <c r="E47" s="193"/>
      <c r="F47" s="194" t="s">
        <v>115</v>
      </c>
      <c r="G47" s="129" t="s">
        <v>86</v>
      </c>
      <c r="H47" s="133"/>
      <c r="I47" s="133"/>
      <c r="J47" s="133"/>
      <c r="K47" s="133"/>
      <c r="L47" s="133"/>
      <c r="M47" s="131">
        <f>M48</f>
        <v>0</v>
      </c>
      <c r="N47" s="131">
        <f>N48</f>
        <v>0</v>
      </c>
      <c r="O47" s="131">
        <f>O48</f>
        <v>0</v>
      </c>
      <c r="P47" s="131">
        <f>SUM(P48)</f>
        <v>0</v>
      </c>
      <c r="Q47" s="131">
        <f t="shared" ref="Q47:S48" si="5">SUM(Q48)</f>
        <v>0</v>
      </c>
      <c r="R47" s="122">
        <f t="shared" si="5"/>
        <v>0</v>
      </c>
      <c r="S47" s="122">
        <f t="shared" si="5"/>
        <v>0</v>
      </c>
    </row>
    <row r="48" spans="1:19" s="19" customFormat="1" ht="21" hidden="1" customHeight="1">
      <c r="A48" s="192"/>
      <c r="B48" s="192"/>
      <c r="C48" s="192"/>
      <c r="D48" s="192"/>
      <c r="E48" s="193"/>
      <c r="F48" s="194"/>
      <c r="G48" s="134" t="s">
        <v>87</v>
      </c>
      <c r="H48" s="130">
        <v>933</v>
      </c>
      <c r="I48" s="133"/>
      <c r="J48" s="133"/>
      <c r="K48" s="133"/>
      <c r="L48" s="133"/>
      <c r="M48" s="131">
        <v>0</v>
      </c>
      <c r="N48" s="131">
        <v>0</v>
      </c>
      <c r="O48" s="131">
        <v>0</v>
      </c>
      <c r="P48" s="131">
        <f>SUM(P49)</f>
        <v>0</v>
      </c>
      <c r="Q48" s="131">
        <f t="shared" si="5"/>
        <v>0</v>
      </c>
      <c r="R48" s="122">
        <f t="shared" si="5"/>
        <v>0</v>
      </c>
      <c r="S48" s="122">
        <f t="shared" si="5"/>
        <v>0</v>
      </c>
    </row>
    <row r="49" spans="1:19" s="19" customFormat="1" ht="36" hidden="1" customHeight="1">
      <c r="A49" s="141" t="s">
        <v>88</v>
      </c>
      <c r="B49" s="141" t="s">
        <v>114</v>
      </c>
      <c r="C49" s="141" t="s">
        <v>62</v>
      </c>
      <c r="D49" s="141"/>
      <c r="E49" s="147"/>
      <c r="F49" s="144" t="s">
        <v>116</v>
      </c>
      <c r="G49" s="148" t="s">
        <v>91</v>
      </c>
      <c r="H49" s="149">
        <v>933</v>
      </c>
      <c r="I49" s="150">
        <v>4</v>
      </c>
      <c r="J49" s="150">
        <v>12</v>
      </c>
      <c r="K49" s="150">
        <v>540161820</v>
      </c>
      <c r="L49" s="150">
        <v>244</v>
      </c>
      <c r="M49" s="140">
        <v>0</v>
      </c>
      <c r="N49" s="140">
        <v>0</v>
      </c>
      <c r="O49" s="140">
        <v>0</v>
      </c>
      <c r="P49" s="140">
        <v>0</v>
      </c>
      <c r="Q49" s="140">
        <v>0</v>
      </c>
      <c r="R49" s="124">
        <v>0</v>
      </c>
      <c r="S49" s="124">
        <v>0</v>
      </c>
    </row>
    <row r="50" spans="1:19" s="19" customFormat="1" ht="11.25" hidden="1" customHeight="1">
      <c r="A50" s="192" t="s">
        <v>88</v>
      </c>
      <c r="B50" s="192" t="s">
        <v>117</v>
      </c>
      <c r="C50" s="192"/>
      <c r="D50" s="192"/>
      <c r="E50" s="193"/>
      <c r="F50" s="194" t="s">
        <v>118</v>
      </c>
      <c r="G50" s="129" t="s">
        <v>86</v>
      </c>
      <c r="H50" s="133"/>
      <c r="I50" s="133"/>
      <c r="J50" s="133"/>
      <c r="K50" s="133"/>
      <c r="L50" s="133"/>
      <c r="M50" s="131">
        <f t="shared" ref="M50:S50" si="6">M51</f>
        <v>0</v>
      </c>
      <c r="N50" s="131">
        <f t="shared" si="6"/>
        <v>0</v>
      </c>
      <c r="O50" s="131">
        <f t="shared" si="6"/>
        <v>0</v>
      </c>
      <c r="P50" s="131">
        <f t="shared" si="6"/>
        <v>0</v>
      </c>
      <c r="Q50" s="131">
        <f t="shared" si="6"/>
        <v>0</v>
      </c>
      <c r="R50" s="122">
        <f t="shared" si="6"/>
        <v>0</v>
      </c>
      <c r="S50" s="122">
        <f t="shared" si="6"/>
        <v>0</v>
      </c>
    </row>
    <row r="51" spans="1:19" s="19" customFormat="1" ht="21" hidden="1" customHeight="1">
      <c r="A51" s="192"/>
      <c r="B51" s="192"/>
      <c r="C51" s="192"/>
      <c r="D51" s="192"/>
      <c r="E51" s="193"/>
      <c r="F51" s="194"/>
      <c r="G51" s="134" t="s">
        <v>87</v>
      </c>
      <c r="H51" s="130">
        <v>933</v>
      </c>
      <c r="I51" s="133"/>
      <c r="J51" s="133"/>
      <c r="K51" s="133"/>
      <c r="L51" s="133"/>
      <c r="M51" s="131">
        <v>0</v>
      </c>
      <c r="N51" s="131">
        <v>0</v>
      </c>
      <c r="O51" s="131">
        <v>0</v>
      </c>
      <c r="P51" s="131">
        <f>SUM(P52)</f>
        <v>0</v>
      </c>
      <c r="Q51" s="131">
        <f>SUM(Q52)</f>
        <v>0</v>
      </c>
      <c r="R51" s="122">
        <f>SUM(R52)</f>
        <v>0</v>
      </c>
      <c r="S51" s="122">
        <f>SUM(S52)</f>
        <v>0</v>
      </c>
    </row>
    <row r="52" spans="1:19" s="19" customFormat="1" ht="36" hidden="1" customHeight="1">
      <c r="A52" s="141" t="s">
        <v>88</v>
      </c>
      <c r="B52" s="141" t="s">
        <v>117</v>
      </c>
      <c r="C52" s="141" t="s">
        <v>10</v>
      </c>
      <c r="D52" s="141" t="s">
        <v>114</v>
      </c>
      <c r="E52" s="147"/>
      <c r="F52" s="144" t="s">
        <v>119</v>
      </c>
      <c r="G52" s="148" t="s">
        <v>91</v>
      </c>
      <c r="H52" s="149">
        <v>933</v>
      </c>
      <c r="I52" s="150">
        <v>4</v>
      </c>
      <c r="J52" s="150">
        <v>12</v>
      </c>
      <c r="K52" s="150">
        <v>550261820</v>
      </c>
      <c r="L52" s="150">
        <v>244</v>
      </c>
      <c r="M52" s="140">
        <v>0</v>
      </c>
      <c r="N52" s="140">
        <v>0</v>
      </c>
      <c r="O52" s="140">
        <v>0</v>
      </c>
      <c r="P52" s="140">
        <v>0</v>
      </c>
      <c r="Q52" s="140">
        <v>0</v>
      </c>
      <c r="R52" s="124">
        <v>0</v>
      </c>
      <c r="S52" s="124">
        <v>0</v>
      </c>
    </row>
    <row r="53" spans="1:19" s="19" customFormat="1" ht="11.25" customHeight="1">
      <c r="A53" s="192" t="s">
        <v>57</v>
      </c>
      <c r="B53" s="192" t="s">
        <v>84</v>
      </c>
      <c r="C53" s="192" t="s">
        <v>62</v>
      </c>
      <c r="D53" s="192"/>
      <c r="E53" s="193"/>
      <c r="F53" s="214" t="s">
        <v>58</v>
      </c>
      <c r="G53" s="216" t="s">
        <v>87</v>
      </c>
      <c r="H53" s="218">
        <v>933</v>
      </c>
      <c r="I53" s="192" t="s">
        <v>62</v>
      </c>
      <c r="J53" s="218">
        <v>13</v>
      </c>
      <c r="K53" s="218"/>
      <c r="L53" s="218">
        <v>244</v>
      </c>
      <c r="M53" s="239">
        <v>10</v>
      </c>
      <c r="N53" s="241">
        <v>0</v>
      </c>
      <c r="O53" s="239">
        <v>0</v>
      </c>
      <c r="P53" s="241">
        <v>0</v>
      </c>
      <c r="Q53" s="241">
        <v>0</v>
      </c>
      <c r="R53" s="238"/>
      <c r="S53" s="238"/>
    </row>
    <row r="54" spans="1:19" s="19" customFormat="1" ht="63" customHeight="1">
      <c r="A54" s="192"/>
      <c r="B54" s="192"/>
      <c r="C54" s="192"/>
      <c r="D54" s="192"/>
      <c r="E54" s="193"/>
      <c r="F54" s="214"/>
      <c r="G54" s="217"/>
      <c r="H54" s="218"/>
      <c r="I54" s="192"/>
      <c r="J54" s="218"/>
      <c r="K54" s="218"/>
      <c r="L54" s="218"/>
      <c r="M54" s="240"/>
      <c r="N54" s="242"/>
      <c r="O54" s="240"/>
      <c r="P54" s="242"/>
      <c r="Q54" s="242"/>
      <c r="R54" s="238"/>
      <c r="S54" s="238"/>
    </row>
    <row r="55" spans="1:19" s="19" customFormat="1" ht="11.25" customHeight="1">
      <c r="A55" s="192" t="s">
        <v>57</v>
      </c>
      <c r="B55" s="192" t="s">
        <v>84</v>
      </c>
      <c r="C55" s="192" t="s">
        <v>95</v>
      </c>
      <c r="D55" s="192"/>
      <c r="E55" s="193"/>
      <c r="F55" s="214" t="s">
        <v>120</v>
      </c>
      <c r="G55" s="216" t="s">
        <v>91</v>
      </c>
      <c r="H55" s="218">
        <v>933</v>
      </c>
      <c r="I55" s="192" t="s">
        <v>62</v>
      </c>
      <c r="J55" s="218">
        <v>13</v>
      </c>
      <c r="K55" s="218"/>
      <c r="L55" s="218">
        <v>244</v>
      </c>
      <c r="M55" s="239">
        <v>10</v>
      </c>
      <c r="N55" s="241">
        <v>0</v>
      </c>
      <c r="O55" s="239">
        <v>0</v>
      </c>
      <c r="P55" s="239">
        <v>0</v>
      </c>
      <c r="Q55" s="241">
        <v>0</v>
      </c>
      <c r="R55" s="236"/>
      <c r="S55" s="236"/>
    </row>
    <row r="56" spans="1:19" s="19" customFormat="1" ht="59.25" customHeight="1">
      <c r="A56" s="192"/>
      <c r="B56" s="192"/>
      <c r="C56" s="192"/>
      <c r="D56" s="192"/>
      <c r="E56" s="193"/>
      <c r="F56" s="214"/>
      <c r="G56" s="217"/>
      <c r="H56" s="218"/>
      <c r="I56" s="192"/>
      <c r="J56" s="218"/>
      <c r="K56" s="218"/>
      <c r="L56" s="218"/>
      <c r="M56" s="240"/>
      <c r="N56" s="242"/>
      <c r="O56" s="239"/>
      <c r="P56" s="239"/>
      <c r="Q56" s="242"/>
      <c r="R56" s="237"/>
      <c r="S56" s="237"/>
    </row>
    <row r="57" spans="1:19" s="19" customFormat="1" ht="11.25" customHeight="1">
      <c r="A57" s="223"/>
      <c r="B57" s="223"/>
      <c r="C57" s="223"/>
      <c r="D57" s="223"/>
      <c r="E57" s="224"/>
      <c r="F57" s="225"/>
      <c r="G57" s="226"/>
      <c r="H57" s="215"/>
      <c r="I57" s="215"/>
      <c r="J57" s="215"/>
      <c r="K57" s="215"/>
      <c r="L57" s="215"/>
      <c r="M57" s="233"/>
      <c r="N57" s="233"/>
      <c r="O57" s="233"/>
      <c r="P57" s="233"/>
      <c r="Q57" s="234"/>
      <c r="R57" s="234"/>
      <c r="S57" s="234"/>
    </row>
    <row r="58" spans="1:19" s="19" customFormat="1" ht="19.5" customHeight="1">
      <c r="A58" s="223"/>
      <c r="B58" s="223"/>
      <c r="C58" s="223"/>
      <c r="D58" s="223"/>
      <c r="E58" s="224"/>
      <c r="F58" s="225"/>
      <c r="G58" s="226"/>
      <c r="H58" s="215"/>
      <c r="I58" s="215"/>
      <c r="J58" s="215"/>
      <c r="K58" s="215"/>
      <c r="L58" s="215"/>
      <c r="M58" s="233"/>
      <c r="N58" s="233"/>
      <c r="O58" s="233"/>
      <c r="P58" s="233"/>
      <c r="Q58" s="235"/>
      <c r="R58" s="235"/>
      <c r="S58" s="235"/>
    </row>
  </sheetData>
  <mergeCells count="176">
    <mergeCell ref="M2:Q2"/>
    <mergeCell ref="M3:Q3"/>
    <mergeCell ref="M1:Q1"/>
    <mergeCell ref="M4:N4"/>
    <mergeCell ref="M57:M58"/>
    <mergeCell ref="N57:N58"/>
    <mergeCell ref="O57:O58"/>
    <mergeCell ref="P57:P58"/>
    <mergeCell ref="Q57:S58"/>
    <mergeCell ref="S55:S56"/>
    <mergeCell ref="S53:S54"/>
    <mergeCell ref="M53:M54"/>
    <mergeCell ref="N53:N54"/>
    <mergeCell ref="O53:O54"/>
    <mergeCell ref="P53:P54"/>
    <mergeCell ref="Q53:Q54"/>
    <mergeCell ref="R53:R54"/>
    <mergeCell ref="R11:S11"/>
    <mergeCell ref="P55:P56"/>
    <mergeCell ref="Q55:Q56"/>
    <mergeCell ref="R55:R56"/>
    <mergeCell ref="M55:M56"/>
    <mergeCell ref="N55:N56"/>
    <mergeCell ref="O55:O56"/>
    <mergeCell ref="O4:Q4"/>
    <mergeCell ref="O5:P5"/>
    <mergeCell ref="M11:O11"/>
    <mergeCell ref="P11:Q11"/>
    <mergeCell ref="A57:A58"/>
    <mergeCell ref="B57:B58"/>
    <mergeCell ref="C57:C58"/>
    <mergeCell ref="D57:D58"/>
    <mergeCell ref="E57:E58"/>
    <mergeCell ref="F57:F58"/>
    <mergeCell ref="J55:J56"/>
    <mergeCell ref="K55:K56"/>
    <mergeCell ref="L55:L56"/>
    <mergeCell ref="A55:A56"/>
    <mergeCell ref="B55:B56"/>
    <mergeCell ref="C55:C56"/>
    <mergeCell ref="D55:D56"/>
    <mergeCell ref="E55:E56"/>
    <mergeCell ref="F55:F56"/>
    <mergeCell ref="G55:G56"/>
    <mergeCell ref="H55:H56"/>
    <mergeCell ref="I55:I56"/>
    <mergeCell ref="G57:G58"/>
    <mergeCell ref="H57:H58"/>
    <mergeCell ref="I57:I58"/>
    <mergeCell ref="J57:J58"/>
    <mergeCell ref="K57:K58"/>
    <mergeCell ref="L57:L58"/>
    <mergeCell ref="G53:G54"/>
    <mergeCell ref="H53:H54"/>
    <mergeCell ref="I53:I54"/>
    <mergeCell ref="J53:J54"/>
    <mergeCell ref="K53:K54"/>
    <mergeCell ref="L53:L54"/>
    <mergeCell ref="A53:A54"/>
    <mergeCell ref="B53:B54"/>
    <mergeCell ref="C53:C54"/>
    <mergeCell ref="D53:D54"/>
    <mergeCell ref="E53:E54"/>
    <mergeCell ref="F53:F54"/>
    <mergeCell ref="I39:I40"/>
    <mergeCell ref="J39:J40"/>
    <mergeCell ref="L39:L40"/>
    <mergeCell ref="A47:A48"/>
    <mergeCell ref="B47:B48"/>
    <mergeCell ref="C47:C48"/>
    <mergeCell ref="D47:D48"/>
    <mergeCell ref="E47:E48"/>
    <mergeCell ref="F47:F48"/>
    <mergeCell ref="A42:A43"/>
    <mergeCell ref="B42:B43"/>
    <mergeCell ref="C42:C43"/>
    <mergeCell ref="D42:D43"/>
    <mergeCell ref="E42:E43"/>
    <mergeCell ref="F42:F43"/>
    <mergeCell ref="F50:F51"/>
    <mergeCell ref="A50:A51"/>
    <mergeCell ref="B50:B51"/>
    <mergeCell ref="J35:J36"/>
    <mergeCell ref="L35:L36"/>
    <mergeCell ref="A39:A40"/>
    <mergeCell ref="B39:B40"/>
    <mergeCell ref="C39:C40"/>
    <mergeCell ref="D39:D40"/>
    <mergeCell ref="E39:E40"/>
    <mergeCell ref="F39:F40"/>
    <mergeCell ref="G39:G40"/>
    <mergeCell ref="H39:H40"/>
    <mergeCell ref="D35:D36"/>
    <mergeCell ref="E35:E36"/>
    <mergeCell ref="F35:F36"/>
    <mergeCell ref="G35:G36"/>
    <mergeCell ref="H35:H36"/>
    <mergeCell ref="I35:I36"/>
    <mergeCell ref="F37:F38"/>
    <mergeCell ref="A37:A38"/>
    <mergeCell ref="B37:B38"/>
    <mergeCell ref="C37:C38"/>
    <mergeCell ref="D37:D38"/>
    <mergeCell ref="E37:E38"/>
    <mergeCell ref="A35:A36"/>
    <mergeCell ref="B35:B36"/>
    <mergeCell ref="J28:J31"/>
    <mergeCell ref="L28:L31"/>
    <mergeCell ref="A33:A34"/>
    <mergeCell ref="B33:B34"/>
    <mergeCell ref="C33:C34"/>
    <mergeCell ref="D33:D34"/>
    <mergeCell ref="E33:E34"/>
    <mergeCell ref="F33:F34"/>
    <mergeCell ref="L25:L27"/>
    <mergeCell ref="A28:A31"/>
    <mergeCell ref="B28:B31"/>
    <mergeCell ref="C28:C31"/>
    <mergeCell ref="D28:D31"/>
    <mergeCell ref="E28:E31"/>
    <mergeCell ref="F28:F31"/>
    <mergeCell ref="G28:G31"/>
    <mergeCell ref="H28:H31"/>
    <mergeCell ref="I28:I31"/>
    <mergeCell ref="E22:E27"/>
    <mergeCell ref="F22:F27"/>
    <mergeCell ref="G22:G27"/>
    <mergeCell ref="H22:H27"/>
    <mergeCell ref="I22:I27"/>
    <mergeCell ref="J22:J27"/>
    <mergeCell ref="A14:A15"/>
    <mergeCell ref="B14:B15"/>
    <mergeCell ref="C14:C15"/>
    <mergeCell ref="D14:D15"/>
    <mergeCell ref="E14:E15"/>
    <mergeCell ref="F14:F15"/>
    <mergeCell ref="A7:Q7"/>
    <mergeCell ref="A8:Q8"/>
    <mergeCell ref="A9:Q9"/>
    <mergeCell ref="A11:E11"/>
    <mergeCell ref="F11:F12"/>
    <mergeCell ref="G11:G12"/>
    <mergeCell ref="H11:L11"/>
    <mergeCell ref="C50:C51"/>
    <mergeCell ref="D50:D51"/>
    <mergeCell ref="E50:E51"/>
    <mergeCell ref="A45:A46"/>
    <mergeCell ref="B45:B46"/>
    <mergeCell ref="C45:C46"/>
    <mergeCell ref="D45:D46"/>
    <mergeCell ref="E45:E46"/>
    <mergeCell ref="F45:F46"/>
    <mergeCell ref="C35:C36"/>
    <mergeCell ref="A22:A27"/>
    <mergeCell ref="B22:B27"/>
    <mergeCell ref="C22:C27"/>
    <mergeCell ref="D22:D27"/>
    <mergeCell ref="L22:L24"/>
    <mergeCell ref="A16:A17"/>
    <mergeCell ref="B16:B17"/>
    <mergeCell ref="C16:C17"/>
    <mergeCell ref="D16:D17"/>
    <mergeCell ref="E16:E17"/>
    <mergeCell ref="F16:F17"/>
    <mergeCell ref="A20:A21"/>
    <mergeCell ref="B20:B21"/>
    <mergeCell ref="C20:C21"/>
    <mergeCell ref="D20:D21"/>
    <mergeCell ref="E20:E21"/>
    <mergeCell ref="F20:F21"/>
    <mergeCell ref="A18:A19"/>
    <mergeCell ref="B18:B19"/>
    <mergeCell ref="C18:C19"/>
    <mergeCell ref="D18:D19"/>
    <mergeCell ref="E18:E19"/>
    <mergeCell ref="F18:F19"/>
  </mergeCells>
  <printOptions horizontalCentered="1"/>
  <pageMargins left="0.70866141732283472" right="0.70866141732283472" top="0.74803149606299213" bottom="0.55118110236220474" header="0.31496062992125984" footer="0.31496062992125984"/>
  <pageSetup paperSize="9" scale="63" orientation="landscape" r:id="rId1"/>
</worksheet>
</file>

<file path=xl/worksheets/sheet3.xml><?xml version="1.0" encoding="utf-8"?>
<worksheet xmlns="http://schemas.openxmlformats.org/spreadsheetml/2006/main" xmlns:r="http://schemas.openxmlformats.org/officeDocument/2006/relationships">
  <dimension ref="A1:Q19"/>
  <sheetViews>
    <sheetView view="pageBreakPreview" topLeftCell="A7" zoomScale="124" zoomScaleSheetLayoutView="124" workbookViewId="0">
      <selection activeCell="A3" sqref="A3:G3"/>
    </sheetView>
  </sheetViews>
  <sheetFormatPr defaultColWidth="9.140625" defaultRowHeight="15"/>
  <cols>
    <col min="1" max="2" width="6" style="16" customWidth="1"/>
    <col min="3" max="3" width="22" style="16" customWidth="1"/>
    <col min="4" max="4" width="55.5703125" style="16" customWidth="1"/>
    <col min="5" max="5" width="17.5703125" style="16" customWidth="1"/>
    <col min="6" max="6" width="15.140625" style="16" customWidth="1"/>
    <col min="7" max="7" width="16.140625" style="16" customWidth="1"/>
    <col min="8" max="16384" width="9.140625" style="16"/>
  </cols>
  <sheetData>
    <row r="1" spans="1:17" s="15" customFormat="1" ht="18" customHeight="1">
      <c r="A1" s="20"/>
      <c r="B1" s="20"/>
      <c r="C1" s="20"/>
      <c r="D1" s="20"/>
      <c r="E1" s="20"/>
      <c r="F1" s="20"/>
      <c r="G1" s="20" t="s">
        <v>48</v>
      </c>
    </row>
    <row r="2" spans="1:17" s="15" customFormat="1" ht="17.25" customHeight="1">
      <c r="A2" s="247" t="s">
        <v>47</v>
      </c>
      <c r="B2" s="247"/>
      <c r="C2" s="247"/>
      <c r="D2" s="247"/>
      <c r="E2" s="247"/>
      <c r="F2" s="247"/>
      <c r="G2" s="247"/>
    </row>
    <row r="3" spans="1:17" s="15" customFormat="1" ht="17.25" customHeight="1">
      <c r="A3" s="254" t="s">
        <v>171</v>
      </c>
      <c r="B3" s="254"/>
      <c r="C3" s="254"/>
      <c r="D3" s="254"/>
      <c r="E3" s="254"/>
      <c r="F3" s="254"/>
      <c r="G3" s="254"/>
    </row>
    <row r="4" spans="1:17" s="19" customFormat="1" ht="15" customHeight="1">
      <c r="A4" s="180" t="s">
        <v>172</v>
      </c>
      <c r="B4" s="180"/>
      <c r="C4" s="180"/>
      <c r="D4" s="180"/>
      <c r="E4" s="180"/>
      <c r="F4" s="180"/>
      <c r="G4" s="180"/>
      <c r="H4" s="18"/>
      <c r="I4" s="18"/>
      <c r="J4" s="18"/>
      <c r="K4" s="18"/>
      <c r="L4" s="18"/>
      <c r="M4" s="18"/>
      <c r="N4" s="18"/>
      <c r="O4" s="18"/>
      <c r="P4" s="18"/>
      <c r="Q4" s="18"/>
    </row>
    <row r="5" spans="1:17" s="19" customFormat="1" ht="16.149999999999999" customHeight="1">
      <c r="A5" s="180" t="s">
        <v>128</v>
      </c>
      <c r="B5" s="180"/>
      <c r="C5" s="180"/>
      <c r="D5" s="180"/>
      <c r="E5" s="180"/>
      <c r="F5" s="180"/>
      <c r="G5" s="180"/>
      <c r="H5" s="18"/>
      <c r="I5" s="18"/>
      <c r="J5" s="18"/>
      <c r="K5" s="18"/>
      <c r="L5" s="18"/>
      <c r="M5" s="18"/>
      <c r="N5" s="18"/>
      <c r="O5" s="18"/>
      <c r="P5" s="18"/>
      <c r="Q5" s="18"/>
    </row>
    <row r="6" spans="1:17" s="15" customFormat="1" ht="17.25" customHeight="1">
      <c r="A6" s="21"/>
      <c r="B6" s="21"/>
      <c r="C6" s="21"/>
      <c r="D6" s="21"/>
      <c r="E6" s="21"/>
      <c r="F6" s="21"/>
      <c r="G6" s="21"/>
    </row>
    <row r="7" spans="1:17" ht="5.45" customHeight="1">
      <c r="A7" s="5"/>
      <c r="B7" s="5"/>
      <c r="C7" s="5"/>
      <c r="D7" s="5"/>
      <c r="E7" s="5"/>
      <c r="F7" s="5"/>
      <c r="G7" s="5"/>
    </row>
    <row r="8" spans="1:17" s="22" customFormat="1" ht="20.25" customHeight="1">
      <c r="A8" s="246" t="s">
        <v>6</v>
      </c>
      <c r="B8" s="246"/>
      <c r="C8" s="246" t="s">
        <v>20</v>
      </c>
      <c r="D8" s="246" t="s">
        <v>21</v>
      </c>
      <c r="E8" s="250" t="s">
        <v>22</v>
      </c>
      <c r="F8" s="251"/>
      <c r="G8" s="246" t="s">
        <v>34</v>
      </c>
    </row>
    <row r="9" spans="1:17" s="22" customFormat="1" ht="27.75" customHeight="1">
      <c r="A9" s="246"/>
      <c r="B9" s="246"/>
      <c r="C9" s="246" t="s">
        <v>18</v>
      </c>
      <c r="D9" s="246"/>
      <c r="E9" s="248" t="s">
        <v>31</v>
      </c>
      <c r="F9" s="252" t="s">
        <v>32</v>
      </c>
      <c r="G9" s="246"/>
    </row>
    <row r="10" spans="1:17" s="22" customFormat="1" ht="21.75" customHeight="1">
      <c r="A10" s="10" t="s">
        <v>11</v>
      </c>
      <c r="B10" s="10" t="s">
        <v>7</v>
      </c>
      <c r="C10" s="246"/>
      <c r="D10" s="246"/>
      <c r="E10" s="249"/>
      <c r="F10" s="253"/>
      <c r="G10" s="246"/>
    </row>
    <row r="11" spans="1:17" s="22" customFormat="1" ht="14.25" customHeight="1">
      <c r="A11" s="10">
        <v>1</v>
      </c>
      <c r="B11" s="10">
        <v>2</v>
      </c>
      <c r="C11" s="10">
        <v>3</v>
      </c>
      <c r="D11" s="10">
        <v>4</v>
      </c>
      <c r="E11" s="23">
        <v>5</v>
      </c>
      <c r="F11" s="24">
        <v>6</v>
      </c>
      <c r="G11" s="10">
        <v>7</v>
      </c>
    </row>
    <row r="12" spans="1:17" s="28" customFormat="1" ht="15" customHeight="1">
      <c r="A12" s="244" t="s">
        <v>57</v>
      </c>
      <c r="B12" s="244"/>
      <c r="C12" s="245" t="s">
        <v>56</v>
      </c>
      <c r="D12" s="25" t="s">
        <v>41</v>
      </c>
      <c r="E12" s="26">
        <v>0</v>
      </c>
      <c r="F12" s="27">
        <v>0</v>
      </c>
      <c r="G12" s="27">
        <v>0</v>
      </c>
    </row>
    <row r="13" spans="1:17" s="28" customFormat="1" ht="15" customHeight="1">
      <c r="A13" s="244"/>
      <c r="B13" s="244"/>
      <c r="C13" s="245"/>
      <c r="D13" s="29" t="s">
        <v>35</v>
      </c>
      <c r="E13" s="30">
        <v>0</v>
      </c>
      <c r="F13" s="31">
        <v>0</v>
      </c>
      <c r="G13" s="27">
        <v>0</v>
      </c>
    </row>
    <row r="14" spans="1:17" s="28" customFormat="1" ht="15" customHeight="1">
      <c r="A14" s="244"/>
      <c r="B14" s="244"/>
      <c r="C14" s="245"/>
      <c r="D14" s="32" t="s">
        <v>23</v>
      </c>
      <c r="E14" s="33"/>
      <c r="F14" s="34"/>
      <c r="G14" s="27"/>
    </row>
    <row r="15" spans="1:17" s="28" customFormat="1" ht="13.5" customHeight="1">
      <c r="A15" s="244"/>
      <c r="B15" s="244"/>
      <c r="C15" s="245"/>
      <c r="D15" s="32" t="s">
        <v>36</v>
      </c>
      <c r="E15" s="33">
        <v>0</v>
      </c>
      <c r="F15" s="34">
        <v>0</v>
      </c>
      <c r="G15" s="27">
        <v>0</v>
      </c>
    </row>
    <row r="16" spans="1:17" s="28" customFormat="1" ht="15" customHeight="1">
      <c r="A16" s="244"/>
      <c r="B16" s="244"/>
      <c r="C16" s="245"/>
      <c r="D16" s="32" t="s">
        <v>37</v>
      </c>
      <c r="E16" s="33">
        <v>0</v>
      </c>
      <c r="F16" s="34">
        <v>0</v>
      </c>
      <c r="G16" s="27">
        <v>0</v>
      </c>
    </row>
    <row r="17" spans="1:7" s="28" customFormat="1" ht="15" customHeight="1">
      <c r="A17" s="244"/>
      <c r="B17" s="244"/>
      <c r="C17" s="245"/>
      <c r="D17" s="32" t="s">
        <v>38</v>
      </c>
      <c r="E17" s="33">
        <v>0</v>
      </c>
      <c r="F17" s="34">
        <v>0</v>
      </c>
      <c r="G17" s="27">
        <v>0</v>
      </c>
    </row>
    <row r="18" spans="1:7" s="28" customFormat="1" ht="26.25" customHeight="1">
      <c r="A18" s="244"/>
      <c r="B18" s="244"/>
      <c r="C18" s="245"/>
      <c r="D18" s="29" t="s">
        <v>40</v>
      </c>
      <c r="E18" s="33">
        <v>0</v>
      </c>
      <c r="F18" s="34">
        <v>0</v>
      </c>
      <c r="G18" s="27">
        <v>0</v>
      </c>
    </row>
    <row r="19" spans="1:7" s="28" customFormat="1" ht="15" customHeight="1">
      <c r="A19" s="244"/>
      <c r="B19" s="244"/>
      <c r="C19" s="245"/>
      <c r="D19" s="29" t="s">
        <v>39</v>
      </c>
      <c r="E19" s="33">
        <v>0</v>
      </c>
      <c r="F19" s="34">
        <v>0</v>
      </c>
      <c r="G19" s="27">
        <v>0</v>
      </c>
    </row>
  </sheetData>
  <mergeCells count="14">
    <mergeCell ref="A2:G2"/>
    <mergeCell ref="A8:B9"/>
    <mergeCell ref="C8:C10"/>
    <mergeCell ref="D8:D10"/>
    <mergeCell ref="E9:E10"/>
    <mergeCell ref="E8:F8"/>
    <mergeCell ref="F9:F10"/>
    <mergeCell ref="A3:G3"/>
    <mergeCell ref="A12:A19"/>
    <mergeCell ref="B12:B19"/>
    <mergeCell ref="C12:C19"/>
    <mergeCell ref="A4:G4"/>
    <mergeCell ref="A5:G5"/>
    <mergeCell ref="G8:G10"/>
  </mergeCells>
  <phoneticPr fontId="5" type="noConversion"/>
  <pageMargins left="0.39370078740157483" right="0.39370078740157483" top="0.78740157480314965"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Q19"/>
  <sheetViews>
    <sheetView tabSelected="1" view="pageBreakPreview" zoomScale="112" zoomScaleSheetLayoutView="112" workbookViewId="0">
      <selection activeCell="I11" sqref="I11:I12"/>
    </sheetView>
  </sheetViews>
  <sheetFormatPr defaultColWidth="8.85546875" defaultRowHeight="12"/>
  <cols>
    <col min="1" max="1" width="3.85546875" style="1" customWidth="1"/>
    <col min="2" max="2" width="3" style="1" customWidth="1"/>
    <col min="3" max="3" width="3.85546875" style="1" customWidth="1"/>
    <col min="4" max="4" width="3" style="1" customWidth="1"/>
    <col min="5" max="5" width="19.7109375" style="1" customWidth="1"/>
    <col min="6" max="6" width="12.42578125" style="1" customWidth="1"/>
    <col min="7" max="7" width="7.85546875" style="1" customWidth="1"/>
    <col min="8" max="8" width="8.7109375" style="1" customWidth="1"/>
    <col min="9" max="9" width="42.140625" style="1" customWidth="1"/>
    <col min="10" max="10" width="46.7109375" style="82" customWidth="1"/>
    <col min="11" max="11" width="9.85546875" style="82" customWidth="1"/>
    <col min="12" max="16384" width="8.85546875" style="1"/>
  </cols>
  <sheetData>
    <row r="1" spans="1:17">
      <c r="I1" s="79"/>
      <c r="J1" s="80"/>
      <c r="K1" s="80" t="s">
        <v>50</v>
      </c>
      <c r="L1" s="79"/>
      <c r="M1" s="79"/>
      <c r="N1" s="81"/>
    </row>
    <row r="2" spans="1:17">
      <c r="A2" s="259" t="s">
        <v>49</v>
      </c>
      <c r="B2" s="260"/>
      <c r="C2" s="260"/>
      <c r="D2" s="260"/>
      <c r="E2" s="260"/>
      <c r="F2" s="260"/>
      <c r="G2" s="260"/>
      <c r="H2" s="260"/>
      <c r="I2" s="260"/>
      <c r="J2" s="260"/>
    </row>
    <row r="3" spans="1:17" s="83" customFormat="1">
      <c r="A3" s="264" t="s">
        <v>140</v>
      </c>
      <c r="B3" s="264"/>
      <c r="C3" s="264"/>
      <c r="D3" s="264"/>
      <c r="E3" s="264"/>
      <c r="F3" s="264"/>
      <c r="G3" s="264"/>
      <c r="H3" s="264"/>
      <c r="I3" s="264"/>
      <c r="J3" s="264"/>
      <c r="K3" s="264"/>
    </row>
    <row r="4" spans="1:17">
      <c r="A4" s="265" t="s">
        <v>55</v>
      </c>
      <c r="B4" s="265"/>
      <c r="C4" s="265"/>
      <c r="D4" s="265"/>
      <c r="E4" s="265"/>
      <c r="F4" s="265"/>
      <c r="G4" s="265"/>
      <c r="H4" s="265"/>
      <c r="I4" s="265"/>
      <c r="J4" s="265"/>
      <c r="K4" s="265"/>
      <c r="L4" s="81"/>
      <c r="M4" s="81"/>
      <c r="N4" s="81"/>
      <c r="O4" s="81"/>
      <c r="P4" s="81"/>
      <c r="Q4" s="81"/>
    </row>
    <row r="5" spans="1:17">
      <c r="A5" s="265" t="s">
        <v>66</v>
      </c>
      <c r="B5" s="265"/>
      <c r="C5" s="265"/>
      <c r="D5" s="265"/>
      <c r="E5" s="265"/>
      <c r="F5" s="265"/>
      <c r="G5" s="265"/>
      <c r="H5" s="265"/>
      <c r="I5" s="265"/>
      <c r="J5" s="265"/>
      <c r="K5" s="265"/>
      <c r="L5" s="81"/>
      <c r="M5" s="81"/>
      <c r="N5" s="81"/>
      <c r="O5" s="81"/>
      <c r="P5" s="81"/>
      <c r="Q5" s="81"/>
    </row>
    <row r="6" spans="1:17">
      <c r="D6" s="2"/>
      <c r="E6" s="2"/>
      <c r="F6" s="2"/>
      <c r="G6" s="2"/>
      <c r="H6" s="2"/>
      <c r="I6" s="2"/>
      <c r="J6" s="84"/>
    </row>
    <row r="7" spans="1:17">
      <c r="A7" s="261" t="s">
        <v>6</v>
      </c>
      <c r="B7" s="262"/>
      <c r="C7" s="262"/>
      <c r="D7" s="263"/>
      <c r="E7" s="243" t="s">
        <v>12</v>
      </c>
      <c r="F7" s="243" t="s">
        <v>2</v>
      </c>
      <c r="G7" s="243" t="s">
        <v>27</v>
      </c>
      <c r="H7" s="243" t="s">
        <v>28</v>
      </c>
      <c r="I7" s="243" t="s">
        <v>3</v>
      </c>
      <c r="J7" s="208" t="s">
        <v>25</v>
      </c>
      <c r="K7" s="243" t="s">
        <v>26</v>
      </c>
    </row>
    <row r="8" spans="1:17" ht="24">
      <c r="A8" s="85" t="s">
        <v>11</v>
      </c>
      <c r="B8" s="85" t="s">
        <v>7</v>
      </c>
      <c r="C8" s="85" t="s">
        <v>8</v>
      </c>
      <c r="D8" s="85" t="s">
        <v>9</v>
      </c>
      <c r="E8" s="243"/>
      <c r="F8" s="243"/>
      <c r="G8" s="243"/>
      <c r="H8" s="243"/>
      <c r="I8" s="243"/>
      <c r="J8" s="209"/>
      <c r="K8" s="243"/>
    </row>
    <row r="9" spans="1:17">
      <c r="A9" s="85">
        <v>1</v>
      </c>
      <c r="B9" s="85">
        <v>2</v>
      </c>
      <c r="C9" s="85">
        <v>3</v>
      </c>
      <c r="D9" s="85">
        <v>4</v>
      </c>
      <c r="E9" s="85">
        <v>5</v>
      </c>
      <c r="F9" s="85">
        <v>6</v>
      </c>
      <c r="G9" s="85">
        <v>7</v>
      </c>
      <c r="H9" s="85">
        <v>8</v>
      </c>
      <c r="I9" s="85">
        <v>9</v>
      </c>
      <c r="J9" s="86">
        <v>10</v>
      </c>
      <c r="K9" s="85">
        <v>11</v>
      </c>
    </row>
    <row r="10" spans="1:17" s="88" customFormat="1">
      <c r="A10" s="55">
        <v>17</v>
      </c>
      <c r="B10" s="55">
        <v>1</v>
      </c>
      <c r="C10" s="55"/>
      <c r="D10" s="55"/>
      <c r="E10" s="255" t="s">
        <v>59</v>
      </c>
      <c r="F10" s="258"/>
      <c r="G10" s="258"/>
      <c r="H10" s="258"/>
      <c r="I10" s="258"/>
      <c r="J10" s="258"/>
      <c r="K10" s="87"/>
    </row>
    <row r="11" spans="1:17" s="88" customFormat="1" ht="136.5" customHeight="1">
      <c r="A11" s="111" t="s">
        <v>57</v>
      </c>
      <c r="B11" s="111" t="s">
        <v>5</v>
      </c>
      <c r="C11" s="111" t="s">
        <v>62</v>
      </c>
      <c r="D11" s="111" t="s">
        <v>5</v>
      </c>
      <c r="E11" s="53" t="s">
        <v>58</v>
      </c>
      <c r="F11" s="54" t="s">
        <v>145</v>
      </c>
      <c r="G11" s="89" t="s">
        <v>143</v>
      </c>
      <c r="H11" s="89">
        <v>2022</v>
      </c>
      <c r="I11" s="266" t="s">
        <v>178</v>
      </c>
      <c r="J11" s="179" t="s">
        <v>179</v>
      </c>
      <c r="K11" s="90"/>
    </row>
    <row r="12" spans="1:17" ht="165.75" customHeight="1">
      <c r="A12" s="91" t="s">
        <v>57</v>
      </c>
      <c r="B12" s="91" t="s">
        <v>5</v>
      </c>
      <c r="C12" s="91" t="s">
        <v>13</v>
      </c>
      <c r="D12" s="91" t="s">
        <v>4</v>
      </c>
      <c r="E12" s="52" t="s">
        <v>60</v>
      </c>
      <c r="F12" s="89" t="s">
        <v>146</v>
      </c>
      <c r="G12" s="89" t="s">
        <v>61</v>
      </c>
      <c r="H12" s="89">
        <v>2022</v>
      </c>
      <c r="I12" s="267"/>
      <c r="J12" s="52" t="s">
        <v>144</v>
      </c>
      <c r="K12" s="92"/>
    </row>
    <row r="13" spans="1:17" s="88" customFormat="1">
      <c r="A13" s="56" t="s">
        <v>57</v>
      </c>
      <c r="B13" s="56" t="s">
        <v>5</v>
      </c>
      <c r="C13" s="56" t="s">
        <v>10</v>
      </c>
      <c r="D13" s="93"/>
      <c r="E13" s="255" t="s">
        <v>63</v>
      </c>
      <c r="F13" s="256"/>
      <c r="G13" s="256"/>
      <c r="H13" s="256"/>
      <c r="I13" s="256"/>
      <c r="J13" s="257"/>
      <c r="K13" s="94"/>
    </row>
    <row r="14" spans="1:17" s="88" customFormat="1" ht="207" customHeight="1">
      <c r="A14" s="91" t="s">
        <v>57</v>
      </c>
      <c r="B14" s="91" t="s">
        <v>5</v>
      </c>
      <c r="C14" s="91" t="s">
        <v>10</v>
      </c>
      <c r="D14" s="91" t="s">
        <v>5</v>
      </c>
      <c r="E14" s="52" t="s">
        <v>64</v>
      </c>
      <c r="F14" s="89" t="s">
        <v>146</v>
      </c>
      <c r="G14" s="89" t="s">
        <v>65</v>
      </c>
      <c r="H14" s="89" t="s">
        <v>65</v>
      </c>
      <c r="I14" s="95" t="s">
        <v>180</v>
      </c>
      <c r="J14" s="95" t="s">
        <v>181</v>
      </c>
      <c r="K14" s="90"/>
    </row>
    <row r="15" spans="1:17" s="88" customFormat="1">
      <c r="A15" s="96"/>
      <c r="B15" s="96"/>
      <c r="C15" s="96"/>
      <c r="D15" s="97"/>
      <c r="E15" s="98"/>
      <c r="F15" s="99"/>
      <c r="G15" s="99"/>
      <c r="H15" s="99"/>
      <c r="I15" s="97"/>
      <c r="J15" s="100"/>
      <c r="K15" s="101"/>
    </row>
    <row r="16" spans="1:17">
      <c r="A16" s="102"/>
      <c r="B16" s="102"/>
      <c r="C16" s="102"/>
      <c r="D16" s="102"/>
      <c r="E16" s="103"/>
      <c r="F16" s="104"/>
      <c r="G16" s="104"/>
      <c r="H16" s="104"/>
      <c r="I16" s="105"/>
      <c r="J16" s="105"/>
      <c r="K16" s="106"/>
    </row>
    <row r="17" spans="1:11">
      <c r="A17" s="102"/>
      <c r="B17" s="102"/>
      <c r="C17" s="102"/>
      <c r="D17" s="102"/>
      <c r="E17" s="103"/>
      <c r="F17" s="104"/>
      <c r="G17" s="104"/>
      <c r="H17" s="104"/>
      <c r="I17" s="105"/>
      <c r="J17" s="105"/>
      <c r="K17" s="107"/>
    </row>
    <row r="18" spans="1:11" s="88" customFormat="1">
      <c r="A18" s="96"/>
      <c r="B18" s="96"/>
      <c r="C18" s="96"/>
      <c r="D18" s="96"/>
      <c r="E18" s="108"/>
      <c r="F18" s="99"/>
      <c r="G18" s="99"/>
      <c r="H18" s="99"/>
      <c r="I18" s="109"/>
      <c r="J18" s="109"/>
      <c r="K18" s="110"/>
    </row>
    <row r="19" spans="1:11">
      <c r="A19" s="102"/>
      <c r="B19" s="102"/>
      <c r="C19" s="102"/>
      <c r="D19" s="102"/>
      <c r="E19" s="103"/>
      <c r="F19" s="104"/>
      <c r="G19" s="104"/>
      <c r="H19" s="104"/>
      <c r="I19" s="105"/>
      <c r="J19" s="105"/>
      <c r="K19" s="106"/>
    </row>
  </sheetData>
  <mergeCells count="15">
    <mergeCell ref="E13:J13"/>
    <mergeCell ref="E10:J10"/>
    <mergeCell ref="A2:J2"/>
    <mergeCell ref="A7:D7"/>
    <mergeCell ref="E7:E8"/>
    <mergeCell ref="F7:F8"/>
    <mergeCell ref="G7:G8"/>
    <mergeCell ref="J7:J8"/>
    <mergeCell ref="I7:I8"/>
    <mergeCell ref="H7:H8"/>
    <mergeCell ref="A3:K3"/>
    <mergeCell ref="A4:K4"/>
    <mergeCell ref="A5:K5"/>
    <mergeCell ref="K7:K8"/>
    <mergeCell ref="I11:I12"/>
  </mergeCells>
  <phoneticPr fontId="5" type="noConversion"/>
  <pageMargins left="0.15748031496062992" right="0.11811023622047245" top="0.23622047244094491" bottom="0.19685039370078741" header="0.27559055118110237" footer="0.59055118110236227"/>
  <pageSetup paperSize="9" scale="97" orientation="landscape" r:id="rId1"/>
  <headerFooter alignWithMargins="0"/>
  <rowBreaks count="1" manualBreakCount="1">
    <brk id="11" max="16383" man="1"/>
  </rowBreaks>
</worksheet>
</file>

<file path=xl/worksheets/sheet5.xml><?xml version="1.0" encoding="utf-8"?>
<worksheet xmlns="http://schemas.openxmlformats.org/spreadsheetml/2006/main" xmlns:r="http://schemas.openxmlformats.org/officeDocument/2006/relationships">
  <dimension ref="A1:Q8"/>
  <sheetViews>
    <sheetView workbookViewId="0">
      <selection activeCell="A8" sqref="A8:K8"/>
    </sheetView>
  </sheetViews>
  <sheetFormatPr defaultColWidth="9.140625" defaultRowHeight="15"/>
  <cols>
    <col min="1" max="2" width="5.85546875" style="16" customWidth="1"/>
    <col min="3" max="3" width="6.140625" style="16" customWidth="1"/>
    <col min="4" max="4" width="23.5703125" style="16" customWidth="1"/>
    <col min="5" max="5" width="28.7109375" style="16" customWidth="1"/>
    <col min="6" max="6" width="9.7109375" style="16" customWidth="1"/>
    <col min="7" max="9" width="12.5703125" style="16" customWidth="1"/>
    <col min="10" max="11" width="10.7109375" style="16" customWidth="1"/>
    <col min="12" max="16384" width="9.140625" style="16"/>
  </cols>
  <sheetData>
    <row r="1" spans="1:17" s="20" customFormat="1" ht="14.1" customHeight="1">
      <c r="A1" s="13"/>
      <c r="B1" s="13"/>
      <c r="C1" s="13"/>
      <c r="D1" s="13"/>
      <c r="E1" s="13"/>
      <c r="F1" s="13"/>
      <c r="G1" s="13"/>
      <c r="H1" s="13"/>
      <c r="I1" s="18"/>
      <c r="K1" s="13" t="s">
        <v>51</v>
      </c>
    </row>
    <row r="2" spans="1:17" s="20" customFormat="1" ht="32.25" customHeight="1">
      <c r="A2" s="184" t="s">
        <v>52</v>
      </c>
      <c r="B2" s="184"/>
      <c r="C2" s="184"/>
      <c r="D2" s="184"/>
      <c r="E2" s="184"/>
      <c r="F2" s="184"/>
      <c r="G2" s="184"/>
      <c r="H2" s="184"/>
      <c r="I2" s="184"/>
      <c r="J2" s="184"/>
      <c r="K2" s="184"/>
    </row>
    <row r="3" spans="1:17" s="38" customFormat="1" ht="17.25" customHeight="1">
      <c r="A3" s="270" t="s">
        <v>171</v>
      </c>
      <c r="B3" s="270"/>
      <c r="C3" s="270"/>
      <c r="D3" s="270"/>
      <c r="E3" s="270"/>
      <c r="F3" s="270"/>
      <c r="G3" s="270"/>
      <c r="H3" s="270"/>
      <c r="I3" s="270"/>
      <c r="J3" s="270"/>
      <c r="K3" s="270"/>
    </row>
    <row r="4" spans="1:17" s="13" customFormat="1" ht="15" customHeight="1">
      <c r="A4" s="180" t="s">
        <v>173</v>
      </c>
      <c r="B4" s="180"/>
      <c r="C4" s="180"/>
      <c r="D4" s="180"/>
      <c r="E4" s="180"/>
      <c r="F4" s="180"/>
      <c r="G4" s="180"/>
      <c r="H4" s="180"/>
      <c r="I4" s="180"/>
      <c r="J4" s="180"/>
      <c r="K4" s="180"/>
      <c r="L4" s="18"/>
      <c r="M4" s="18"/>
      <c r="N4" s="18"/>
      <c r="O4" s="18"/>
      <c r="P4" s="18"/>
      <c r="Q4" s="18"/>
    </row>
    <row r="5" spans="1:17" s="13" customFormat="1" ht="16.149999999999999" customHeight="1">
      <c r="A5" s="180" t="s">
        <v>128</v>
      </c>
      <c r="B5" s="180"/>
      <c r="C5" s="180"/>
      <c r="D5" s="180"/>
      <c r="E5" s="180"/>
      <c r="F5" s="180"/>
      <c r="G5" s="180"/>
      <c r="H5" s="180"/>
      <c r="I5" s="180"/>
      <c r="J5" s="180"/>
      <c r="K5" s="180"/>
      <c r="L5" s="18"/>
      <c r="M5" s="18"/>
      <c r="N5" s="18"/>
      <c r="O5" s="18"/>
      <c r="P5" s="18"/>
      <c r="Q5" s="18"/>
    </row>
    <row r="6" spans="1:17" s="20" customFormat="1" ht="14.1" customHeight="1">
      <c r="A6" s="13"/>
      <c r="B6" s="13"/>
      <c r="C6" s="13"/>
      <c r="D6" s="13"/>
      <c r="E6" s="17"/>
      <c r="F6" s="17"/>
      <c r="G6" s="17"/>
      <c r="H6" s="17"/>
      <c r="I6" s="17"/>
      <c r="J6" s="17"/>
      <c r="K6" s="17"/>
    </row>
    <row r="7" spans="1:17">
      <c r="G7" s="39"/>
      <c r="H7" s="39"/>
      <c r="I7" s="39"/>
      <c r="J7" s="39"/>
      <c r="K7" s="39"/>
    </row>
    <row r="8" spans="1:17" s="15" customFormat="1" ht="48.75" customHeight="1">
      <c r="A8" s="268" t="s">
        <v>139</v>
      </c>
      <c r="B8" s="269"/>
      <c r="C8" s="269"/>
      <c r="D8" s="269"/>
      <c r="E8" s="269"/>
      <c r="F8" s="269"/>
      <c r="G8" s="269"/>
      <c r="H8" s="269"/>
      <c r="I8" s="269"/>
      <c r="J8" s="269"/>
      <c r="K8" s="269"/>
    </row>
  </sheetData>
  <mergeCells count="5">
    <mergeCell ref="A8:K8"/>
    <mergeCell ref="A2:K2"/>
    <mergeCell ref="A3:K3"/>
    <mergeCell ref="A4:K4"/>
    <mergeCell ref="A5:K5"/>
  </mergeCells>
  <phoneticPr fontId="5" type="noConversion"/>
  <pageMargins left="0.39370078740157483" right="0.39370078740157483" top="0.78740157480314965" bottom="0.39370078740157483"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dimension ref="A1:Q25"/>
  <sheetViews>
    <sheetView topLeftCell="A10" workbookViewId="0">
      <selection activeCell="E16" sqref="E16"/>
    </sheetView>
  </sheetViews>
  <sheetFormatPr defaultColWidth="8.85546875" defaultRowHeight="15"/>
  <cols>
    <col min="1" max="2" width="5.85546875" style="45" customWidth="1"/>
    <col min="3" max="3" width="3.5703125" style="45" customWidth="1"/>
    <col min="4" max="4" width="33.140625" style="45" customWidth="1"/>
    <col min="5" max="5" width="8.7109375" style="45" customWidth="1"/>
    <col min="6" max="8" width="10.42578125" style="45" customWidth="1"/>
    <col min="9" max="9" width="11.42578125" style="45" customWidth="1"/>
    <col min="10" max="10" width="10.7109375" style="45" customWidth="1"/>
    <col min="11" max="11" width="27.7109375" style="45" customWidth="1"/>
    <col min="12" max="12" width="8.85546875" style="44" customWidth="1"/>
    <col min="13" max="16384" width="8.85546875" style="45"/>
  </cols>
  <sheetData>
    <row r="1" spans="1:17" s="19" customFormat="1" ht="15.75">
      <c r="A1" s="13"/>
      <c r="B1" s="13"/>
      <c r="C1" s="13"/>
      <c r="D1" s="13"/>
      <c r="E1" s="13"/>
      <c r="F1" s="13"/>
      <c r="G1" s="13"/>
      <c r="H1" s="13"/>
      <c r="I1" s="18"/>
      <c r="J1" s="18"/>
      <c r="K1" s="42" t="s">
        <v>54</v>
      </c>
      <c r="L1" s="43"/>
    </row>
    <row r="2" spans="1:17" s="19" customFormat="1" ht="15.75">
      <c r="A2" s="13"/>
      <c r="B2" s="277" t="s">
        <v>53</v>
      </c>
      <c r="C2" s="277"/>
      <c r="D2" s="277"/>
      <c r="E2" s="277"/>
      <c r="F2" s="277"/>
      <c r="G2" s="277"/>
      <c r="H2" s="277"/>
      <c r="I2" s="277"/>
      <c r="J2" s="277"/>
      <c r="K2" s="277"/>
      <c r="L2" s="43"/>
    </row>
    <row r="3" spans="1:17" s="38" customFormat="1" ht="15.75">
      <c r="A3" s="254" t="s">
        <v>171</v>
      </c>
      <c r="B3" s="254"/>
      <c r="C3" s="254"/>
      <c r="D3" s="254"/>
      <c r="E3" s="254"/>
      <c r="F3" s="254"/>
      <c r="G3" s="254"/>
      <c r="H3" s="254"/>
      <c r="I3" s="254"/>
      <c r="J3" s="254"/>
      <c r="K3" s="254"/>
    </row>
    <row r="4" spans="1:17" s="13" customFormat="1" ht="15.75">
      <c r="A4" s="180" t="s">
        <v>174</v>
      </c>
      <c r="B4" s="180"/>
      <c r="C4" s="180"/>
      <c r="D4" s="180"/>
      <c r="E4" s="180"/>
      <c r="F4" s="180"/>
      <c r="G4" s="180"/>
      <c r="H4" s="180"/>
      <c r="I4" s="180"/>
      <c r="J4" s="180"/>
      <c r="K4" s="180"/>
      <c r="L4" s="18"/>
      <c r="M4" s="18"/>
      <c r="N4" s="18"/>
      <c r="O4" s="18"/>
      <c r="P4" s="18"/>
      <c r="Q4" s="18"/>
    </row>
    <row r="5" spans="1:17" s="13" customFormat="1" ht="15.75">
      <c r="A5" s="180" t="s">
        <v>135</v>
      </c>
      <c r="B5" s="180"/>
      <c r="C5" s="180"/>
      <c r="D5" s="180"/>
      <c r="E5" s="180"/>
      <c r="F5" s="180"/>
      <c r="G5" s="180"/>
      <c r="H5" s="180"/>
      <c r="I5" s="180"/>
      <c r="J5" s="180"/>
      <c r="K5" s="180"/>
      <c r="L5" s="18"/>
      <c r="M5" s="18"/>
      <c r="N5" s="18"/>
      <c r="O5" s="18"/>
      <c r="P5" s="18"/>
      <c r="Q5" s="18"/>
    </row>
    <row r="6" spans="1:17">
      <c r="A6" s="1"/>
      <c r="B6" s="2"/>
      <c r="C6" s="2"/>
      <c r="D6" s="2"/>
      <c r="E6" s="2"/>
      <c r="F6" s="2"/>
      <c r="G6" s="2"/>
      <c r="H6" s="2"/>
      <c r="I6" s="2"/>
      <c r="J6" s="2"/>
      <c r="K6" s="2"/>
    </row>
    <row r="7" spans="1:17" s="35" customFormat="1" ht="11.25">
      <c r="A7" s="278" t="s">
        <v>6</v>
      </c>
      <c r="B7" s="279"/>
      <c r="C7" s="278" t="s">
        <v>14</v>
      </c>
      <c r="D7" s="278" t="s">
        <v>15</v>
      </c>
      <c r="E7" s="278" t="s">
        <v>16</v>
      </c>
      <c r="F7" s="278" t="s">
        <v>17</v>
      </c>
      <c r="G7" s="278"/>
      <c r="H7" s="278"/>
      <c r="I7" s="272" t="s">
        <v>33</v>
      </c>
      <c r="J7" s="272" t="s">
        <v>42</v>
      </c>
      <c r="K7" s="272" t="s">
        <v>30</v>
      </c>
      <c r="L7" s="46"/>
    </row>
    <row r="8" spans="1:17" s="35" customFormat="1" ht="11.25">
      <c r="A8" s="279"/>
      <c r="B8" s="279"/>
      <c r="C8" s="278"/>
      <c r="D8" s="278"/>
      <c r="E8" s="278"/>
      <c r="F8" s="278" t="s">
        <v>141</v>
      </c>
      <c r="G8" s="278" t="s">
        <v>142</v>
      </c>
      <c r="H8" s="278" t="s">
        <v>29</v>
      </c>
      <c r="I8" s="273"/>
      <c r="J8" s="273"/>
      <c r="K8" s="275"/>
      <c r="L8" s="46"/>
    </row>
    <row r="9" spans="1:17" s="35" customFormat="1" ht="11.25">
      <c r="A9" s="8" t="s">
        <v>11</v>
      </c>
      <c r="B9" s="8" t="s">
        <v>7</v>
      </c>
      <c r="C9" s="278"/>
      <c r="D9" s="279"/>
      <c r="E9" s="279"/>
      <c r="F9" s="278"/>
      <c r="G9" s="278"/>
      <c r="H9" s="278"/>
      <c r="I9" s="274"/>
      <c r="J9" s="274"/>
      <c r="K9" s="276"/>
      <c r="L9" s="46"/>
    </row>
    <row r="10" spans="1:17" s="35" customFormat="1" ht="11.25">
      <c r="A10" s="8" t="s">
        <v>5</v>
      </c>
      <c r="B10" s="8" t="s">
        <v>4</v>
      </c>
      <c r="C10" s="7">
        <v>3</v>
      </c>
      <c r="D10" s="47">
        <v>4</v>
      </c>
      <c r="E10" s="47">
        <v>5</v>
      </c>
      <c r="F10" s="7">
        <v>6</v>
      </c>
      <c r="G10" s="7">
        <v>7</v>
      </c>
      <c r="H10" s="7">
        <v>8</v>
      </c>
      <c r="I10" s="7">
        <v>9</v>
      </c>
      <c r="J10" s="7">
        <v>10</v>
      </c>
      <c r="K10" s="12">
        <v>11</v>
      </c>
      <c r="L10" s="46"/>
    </row>
    <row r="11" spans="1:17" s="37" customFormat="1" ht="12.75">
      <c r="A11" s="48" t="s">
        <v>0</v>
      </c>
      <c r="B11" s="41"/>
      <c r="C11" s="40"/>
      <c r="D11" s="271" t="s">
        <v>1</v>
      </c>
      <c r="E11" s="271"/>
      <c r="F11" s="271"/>
      <c r="G11" s="271"/>
      <c r="H11" s="271"/>
      <c r="I11" s="271"/>
      <c r="J11" s="271"/>
      <c r="K11" s="271"/>
      <c r="L11" s="49"/>
    </row>
    <row r="12" spans="1:17" s="37" customFormat="1">
      <c r="A12" s="57">
        <v>17</v>
      </c>
      <c r="B12" s="57">
        <v>1</v>
      </c>
      <c r="C12" s="58">
        <v>1</v>
      </c>
      <c r="D12" s="61" t="s">
        <v>67</v>
      </c>
      <c r="E12" s="60" t="s">
        <v>72</v>
      </c>
      <c r="F12" s="151">
        <v>99223</v>
      </c>
      <c r="G12" s="151">
        <v>101208</v>
      </c>
      <c r="H12" s="151">
        <v>140000</v>
      </c>
      <c r="I12" s="177">
        <f>H12/G12</f>
        <v>1.3832898585092088</v>
      </c>
      <c r="J12" s="177">
        <f>H12/F12*100</f>
        <v>141.09631839392077</v>
      </c>
      <c r="K12" s="153"/>
      <c r="L12" s="49"/>
    </row>
    <row r="13" spans="1:17" s="37" customFormat="1" ht="45">
      <c r="A13" s="57">
        <v>17</v>
      </c>
      <c r="B13" s="57">
        <v>1</v>
      </c>
      <c r="C13" s="59">
        <v>2</v>
      </c>
      <c r="D13" s="61" t="s">
        <v>68</v>
      </c>
      <c r="E13" s="60" t="s">
        <v>72</v>
      </c>
      <c r="F13" s="151">
        <v>6780</v>
      </c>
      <c r="G13" s="151">
        <v>6915</v>
      </c>
      <c r="H13" s="151">
        <v>7100</v>
      </c>
      <c r="I13" s="177">
        <f>H13/G13</f>
        <v>1.0267534345625451</v>
      </c>
      <c r="J13" s="177">
        <f>H13/F13*100</f>
        <v>104.71976401179941</v>
      </c>
      <c r="K13" s="153"/>
      <c r="L13" s="49"/>
    </row>
    <row r="14" spans="1:17" s="37" customFormat="1" ht="60">
      <c r="A14" s="57">
        <v>17</v>
      </c>
      <c r="B14" s="57">
        <v>1</v>
      </c>
      <c r="C14" s="58">
        <v>3</v>
      </c>
      <c r="D14" s="61" t="s">
        <v>69</v>
      </c>
      <c r="E14" s="60" t="s">
        <v>73</v>
      </c>
      <c r="F14" s="152">
        <v>0</v>
      </c>
      <c r="G14" s="152">
        <v>30</v>
      </c>
      <c r="H14" s="152">
        <v>70</v>
      </c>
      <c r="I14" s="177">
        <f>H14/G14</f>
        <v>2.3333333333333335</v>
      </c>
      <c r="J14" s="177">
        <v>0</v>
      </c>
      <c r="K14" s="153"/>
      <c r="L14" s="49"/>
    </row>
    <row r="15" spans="1:17" s="37" customFormat="1" ht="30">
      <c r="A15" s="57">
        <v>17</v>
      </c>
      <c r="B15" s="57">
        <v>1</v>
      </c>
      <c r="C15" s="59">
        <v>4</v>
      </c>
      <c r="D15" s="61" t="s">
        <v>70</v>
      </c>
      <c r="E15" s="60" t="s">
        <v>73</v>
      </c>
      <c r="F15" s="152">
        <v>15</v>
      </c>
      <c r="G15" s="152">
        <v>15.3</v>
      </c>
      <c r="H15" s="152">
        <v>15.5</v>
      </c>
      <c r="I15" s="177">
        <f>H15/G15</f>
        <v>1.0130718954248366</v>
      </c>
      <c r="J15" s="177">
        <f>H15/F15*100</f>
        <v>103.33333333333334</v>
      </c>
      <c r="K15" s="153"/>
      <c r="L15" s="49"/>
    </row>
    <row r="16" spans="1:17" s="37" customFormat="1" ht="32.25" customHeight="1">
      <c r="A16" s="57">
        <v>17</v>
      </c>
      <c r="B16" s="57">
        <v>1</v>
      </c>
      <c r="C16" s="60">
        <v>5</v>
      </c>
      <c r="D16" s="61" t="s">
        <v>71</v>
      </c>
      <c r="E16" s="60" t="s">
        <v>182</v>
      </c>
      <c r="F16" s="152">
        <v>10</v>
      </c>
      <c r="G16" s="152">
        <v>10.199999999999999</v>
      </c>
      <c r="H16" s="152">
        <v>11.3</v>
      </c>
      <c r="I16" s="177">
        <f>H16/G16</f>
        <v>1.107843137254902</v>
      </c>
      <c r="J16" s="177">
        <f>H16/F16*100</f>
        <v>113.00000000000001</v>
      </c>
      <c r="K16" s="153"/>
      <c r="L16" s="49"/>
    </row>
    <row r="17" spans="1:12" s="36" customFormat="1" ht="12.75">
      <c r="A17" s="75"/>
      <c r="B17" s="74"/>
      <c r="C17" s="62"/>
      <c r="D17" s="73"/>
      <c r="E17" s="73"/>
      <c r="F17" s="73"/>
      <c r="G17" s="73"/>
      <c r="H17" s="73"/>
      <c r="I17" s="165"/>
      <c r="J17" s="73"/>
      <c r="K17" s="73"/>
      <c r="L17" s="50"/>
    </row>
    <row r="18" spans="1:12" s="37" customFormat="1" ht="12.75">
      <c r="A18" s="75"/>
      <c r="B18" s="74"/>
      <c r="C18" s="63"/>
      <c r="D18" s="64"/>
      <c r="E18" s="63"/>
      <c r="F18" s="65"/>
      <c r="G18" s="66"/>
      <c r="H18" s="66"/>
      <c r="I18" s="67"/>
      <c r="J18" s="68"/>
      <c r="K18" s="69"/>
      <c r="L18" s="49"/>
    </row>
    <row r="19" spans="1:12" s="37" customFormat="1" ht="12.75">
      <c r="A19" s="75"/>
      <c r="B19" s="74"/>
      <c r="C19" s="63"/>
      <c r="D19" s="64"/>
      <c r="E19" s="70"/>
      <c r="F19" s="70"/>
      <c r="G19" s="71"/>
      <c r="H19" s="63"/>
      <c r="I19" s="67"/>
      <c r="J19" s="68"/>
      <c r="K19" s="69"/>
      <c r="L19" s="49"/>
    </row>
    <row r="20" spans="1:12" s="37" customFormat="1" ht="12.75">
      <c r="A20" s="75"/>
      <c r="B20" s="74"/>
      <c r="C20" s="63"/>
      <c r="D20" s="64"/>
      <c r="E20" s="63"/>
      <c r="F20" s="72"/>
      <c r="G20" s="71"/>
      <c r="H20" s="71"/>
      <c r="I20" s="67"/>
      <c r="J20" s="68"/>
      <c r="K20" s="69"/>
      <c r="L20" s="49"/>
    </row>
    <row r="21" spans="1:12" s="36" customFormat="1" ht="12.75">
      <c r="A21" s="75"/>
      <c r="B21" s="74"/>
      <c r="C21" s="62"/>
      <c r="D21" s="73"/>
      <c r="E21" s="73"/>
      <c r="F21" s="73"/>
      <c r="G21" s="73"/>
      <c r="H21" s="73"/>
      <c r="I21" s="73"/>
      <c r="J21" s="73"/>
      <c r="K21" s="73"/>
      <c r="L21" s="50"/>
    </row>
    <row r="22" spans="1:12" s="37" customFormat="1" ht="12.75">
      <c r="A22" s="75"/>
      <c r="B22" s="74"/>
      <c r="C22" s="63"/>
      <c r="D22" s="64"/>
      <c r="E22" s="69"/>
      <c r="F22" s="69"/>
      <c r="G22" s="69"/>
      <c r="H22" s="69"/>
      <c r="I22" s="67"/>
      <c r="J22" s="68"/>
      <c r="K22" s="68"/>
      <c r="L22" s="49"/>
    </row>
    <row r="23" spans="1:12" s="37" customFormat="1" ht="12.75">
      <c r="A23" s="75"/>
      <c r="B23" s="74"/>
      <c r="C23" s="63"/>
      <c r="D23" s="64"/>
      <c r="E23" s="63"/>
      <c r="F23" s="66"/>
      <c r="G23" s="66"/>
      <c r="H23" s="66"/>
      <c r="I23" s="67"/>
      <c r="J23" s="68"/>
      <c r="K23" s="68"/>
      <c r="L23" s="49"/>
    </row>
    <row r="25" spans="1:12">
      <c r="A25" s="51"/>
      <c r="B25" s="51"/>
      <c r="C25" s="51"/>
      <c r="D25" s="51"/>
      <c r="E25" s="51"/>
      <c r="F25" s="51"/>
      <c r="G25" s="51"/>
      <c r="H25" s="51"/>
      <c r="I25" s="51"/>
      <c r="J25" s="51"/>
      <c r="K25" s="51"/>
    </row>
  </sheetData>
  <mergeCells count="16">
    <mergeCell ref="D11:K11"/>
    <mergeCell ref="I7:I9"/>
    <mergeCell ref="J7:J9"/>
    <mergeCell ref="K7:K9"/>
    <mergeCell ref="B2:K2"/>
    <mergeCell ref="F8:F9"/>
    <mergeCell ref="G8:G9"/>
    <mergeCell ref="A7:B8"/>
    <mergeCell ref="H8:H9"/>
    <mergeCell ref="F7:H7"/>
    <mergeCell ref="C7:C9"/>
    <mergeCell ref="A3:K3"/>
    <mergeCell ref="A4:K4"/>
    <mergeCell ref="A5:K5"/>
    <mergeCell ref="D7:D9"/>
    <mergeCell ref="E7:E9"/>
  </mergeCells>
  <phoneticPr fontId="5" type="noConversion"/>
  <pageMargins left="0.39370078740157483" right="0.39370078740157483" top="0.78740157480314965" bottom="0.39370078740157483"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Q12"/>
  <sheetViews>
    <sheetView view="pageBreakPreview" zoomScale="80" zoomScaleNormal="80" zoomScaleSheetLayoutView="80" workbookViewId="0">
      <selection activeCell="E10" sqref="E10"/>
    </sheetView>
  </sheetViews>
  <sheetFormatPr defaultColWidth="9.140625" defaultRowHeight="15"/>
  <cols>
    <col min="1" max="1" width="7.85546875" style="16" customWidth="1"/>
    <col min="2" max="2" width="38" style="16" customWidth="1"/>
    <col min="3" max="3" width="19.28515625" style="16" customWidth="1"/>
    <col min="4" max="4" width="14" style="16" customWidth="1"/>
    <col min="5" max="5" width="61.85546875" style="16" customWidth="1"/>
    <col min="6" max="9" width="8.28515625" style="16" customWidth="1"/>
    <col min="10" max="10" width="18" style="16" customWidth="1"/>
    <col min="11" max="16384" width="9.140625" style="16"/>
  </cols>
  <sheetData>
    <row r="1" spans="1:17" s="20" customFormat="1" ht="14.1" customHeight="1">
      <c r="A1" s="13"/>
      <c r="B1" s="13"/>
      <c r="C1" s="13"/>
      <c r="D1" s="13"/>
      <c r="E1" s="114" t="s">
        <v>129</v>
      </c>
      <c r="F1" s="13"/>
      <c r="G1" s="13"/>
      <c r="H1" s="18"/>
    </row>
    <row r="2" spans="1:17" s="20" customFormat="1" ht="14.1" customHeight="1">
      <c r="A2" s="280" t="s">
        <v>130</v>
      </c>
      <c r="B2" s="280"/>
      <c r="C2" s="280"/>
      <c r="D2" s="280"/>
      <c r="E2" s="280"/>
      <c r="F2" s="115"/>
      <c r="G2" s="115"/>
      <c r="H2" s="115"/>
      <c r="I2" s="115"/>
    </row>
    <row r="3" spans="1:17" s="38" customFormat="1" ht="17.25" customHeight="1">
      <c r="A3" s="254" t="s">
        <v>171</v>
      </c>
      <c r="B3" s="254"/>
      <c r="C3" s="254"/>
      <c r="D3" s="254"/>
      <c r="E3" s="254"/>
      <c r="F3" s="116"/>
      <c r="G3" s="116"/>
      <c r="H3" s="116"/>
      <c r="I3" s="116"/>
      <c r="J3" s="116"/>
      <c r="K3" s="116"/>
    </row>
    <row r="4" spans="1:17" s="13" customFormat="1" ht="15" customHeight="1">
      <c r="A4" s="180" t="s">
        <v>172</v>
      </c>
      <c r="B4" s="180"/>
      <c r="C4" s="180"/>
      <c r="D4" s="180"/>
      <c r="E4" s="180"/>
      <c r="F4" s="18"/>
      <c r="G4" s="18"/>
      <c r="H4" s="18"/>
      <c r="I4" s="18"/>
      <c r="J4" s="18"/>
      <c r="K4" s="18"/>
      <c r="L4" s="18"/>
      <c r="M4" s="18"/>
      <c r="N4" s="18"/>
      <c r="O4" s="18"/>
      <c r="P4" s="18"/>
      <c r="Q4" s="18"/>
    </row>
    <row r="5" spans="1:17" s="13" customFormat="1" ht="16.149999999999999" customHeight="1">
      <c r="A5" s="180" t="s">
        <v>138</v>
      </c>
      <c r="B5" s="180"/>
      <c r="C5" s="180"/>
      <c r="D5" s="180"/>
      <c r="E5" s="180"/>
      <c r="F5" s="18"/>
      <c r="G5" s="18"/>
      <c r="H5" s="18"/>
      <c r="I5" s="18"/>
      <c r="J5" s="18"/>
      <c r="K5" s="18"/>
      <c r="L5" s="18"/>
      <c r="M5" s="18"/>
      <c r="N5" s="18"/>
      <c r="O5" s="18"/>
      <c r="P5" s="18"/>
      <c r="Q5" s="18"/>
    </row>
    <row r="6" spans="1:17" s="5" customFormat="1" ht="14.1" customHeight="1">
      <c r="A6" s="4"/>
      <c r="B6" s="112"/>
      <c r="C6" s="112"/>
      <c r="D6" s="112"/>
      <c r="E6" s="112"/>
      <c r="F6" s="112"/>
      <c r="G6" s="112"/>
      <c r="H6" s="112"/>
      <c r="I6" s="112"/>
    </row>
    <row r="7" spans="1:17" s="22" customFormat="1" ht="29.25" customHeight="1">
      <c r="A7" s="9" t="s">
        <v>14</v>
      </c>
      <c r="B7" s="9" t="s">
        <v>131</v>
      </c>
      <c r="C7" s="9" t="s">
        <v>132</v>
      </c>
      <c r="D7" s="9" t="s">
        <v>133</v>
      </c>
      <c r="E7" s="9" t="s">
        <v>134</v>
      </c>
    </row>
    <row r="8" spans="1:17" s="22" customFormat="1" ht="12.75" customHeight="1">
      <c r="A8" s="9">
        <v>1</v>
      </c>
      <c r="B8" s="9">
        <v>2</v>
      </c>
      <c r="C8" s="9">
        <v>3</v>
      </c>
      <c r="D8" s="9">
        <v>4</v>
      </c>
      <c r="E8" s="9">
        <v>5</v>
      </c>
    </row>
    <row r="9" spans="1:17" s="28" customFormat="1" ht="69.75" customHeight="1">
      <c r="A9" s="117">
        <v>1</v>
      </c>
      <c r="B9" s="117" t="s">
        <v>136</v>
      </c>
      <c r="C9" s="118">
        <v>44755</v>
      </c>
      <c r="D9" s="117">
        <v>853</v>
      </c>
      <c r="E9" s="119" t="s">
        <v>175</v>
      </c>
    </row>
    <row r="10" spans="1:17" s="28" customFormat="1" ht="30" customHeight="1">
      <c r="A10" s="117">
        <v>2</v>
      </c>
      <c r="B10" s="117" t="s">
        <v>136</v>
      </c>
      <c r="C10" s="118">
        <v>44925</v>
      </c>
      <c r="D10" s="117">
        <v>1698</v>
      </c>
      <c r="E10" s="178" t="s">
        <v>176</v>
      </c>
    </row>
    <row r="11" spans="1:17" s="28" customFormat="1" ht="12.75">
      <c r="A11" s="117">
        <v>3</v>
      </c>
      <c r="B11" s="117"/>
      <c r="C11" s="118"/>
      <c r="D11" s="117"/>
      <c r="E11" s="117"/>
    </row>
    <row r="12" spans="1:17" s="28" customFormat="1" ht="12.75">
      <c r="A12" s="117"/>
      <c r="B12" s="117"/>
      <c r="C12" s="117"/>
      <c r="D12" s="117"/>
      <c r="E12" s="117"/>
    </row>
  </sheetData>
  <mergeCells count="4">
    <mergeCell ref="A2:E2"/>
    <mergeCell ref="A3:E3"/>
    <mergeCell ref="A4:E4"/>
    <mergeCell ref="A5:E5"/>
  </mergeCells>
  <pageMargins left="0.31496062992125984" right="0.31496062992125984"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dimension ref="A1:K10"/>
  <sheetViews>
    <sheetView topLeftCell="A4" workbookViewId="0">
      <selection activeCell="G11" sqref="G11"/>
    </sheetView>
  </sheetViews>
  <sheetFormatPr defaultRowHeight="15"/>
  <cols>
    <col min="3" max="3" width="14.42578125" customWidth="1"/>
    <col min="4" max="4" width="22.28515625" customWidth="1"/>
    <col min="5" max="5" width="15.42578125" customWidth="1"/>
    <col min="6" max="6" width="11.42578125" customWidth="1"/>
    <col min="7" max="7" width="13.42578125" customWidth="1"/>
    <col min="8" max="11" width="11.42578125" customWidth="1"/>
  </cols>
  <sheetData>
    <row r="1" spans="1:11">
      <c r="A1" t="s">
        <v>147</v>
      </c>
    </row>
    <row r="2" spans="1:11" s="164" customFormat="1" ht="15.75">
      <c r="A2" s="283" t="s">
        <v>163</v>
      </c>
      <c r="B2" s="283"/>
      <c r="C2" s="283"/>
      <c r="D2" s="283"/>
      <c r="E2" s="283"/>
      <c r="F2" s="283"/>
      <c r="G2" s="283"/>
      <c r="H2" s="283"/>
      <c r="I2" s="283"/>
      <c r="J2" s="283"/>
      <c r="K2" s="284"/>
    </row>
    <row r="3" spans="1:11" s="164" customFormat="1" ht="24.75" customHeight="1">
      <c r="A3" s="285" t="s">
        <v>171</v>
      </c>
      <c r="B3" s="285"/>
      <c r="C3" s="285"/>
      <c r="D3" s="285"/>
      <c r="E3" s="285"/>
      <c r="F3" s="285"/>
      <c r="G3" s="285"/>
      <c r="H3" s="285"/>
      <c r="I3" s="285"/>
      <c r="J3" s="285"/>
      <c r="K3" s="286"/>
    </row>
    <row r="4" spans="1:11" s="162" customFormat="1" ht="30.75" customHeight="1">
      <c r="A4" s="185" t="s">
        <v>177</v>
      </c>
      <c r="B4" s="185"/>
      <c r="C4" s="185"/>
      <c r="D4" s="185"/>
      <c r="E4" s="185"/>
      <c r="F4" s="185"/>
      <c r="G4" s="185"/>
      <c r="H4" s="185"/>
      <c r="I4" s="185"/>
      <c r="J4" s="185"/>
      <c r="K4" s="166"/>
    </row>
    <row r="5" spans="1:11" s="162" customFormat="1" ht="22.5" customHeight="1">
      <c r="A5" s="180" t="s">
        <v>164</v>
      </c>
      <c r="B5" s="180"/>
      <c r="C5" s="180"/>
      <c r="D5" s="180"/>
      <c r="E5" s="180"/>
      <c r="F5" s="180"/>
      <c r="G5" s="180"/>
      <c r="H5" s="180"/>
      <c r="I5" s="180"/>
      <c r="J5" s="180"/>
      <c r="K5" s="167"/>
    </row>
    <row r="6" spans="1:11" ht="24.75" customHeight="1"/>
    <row r="7" spans="1:11" s="162" customFormat="1" ht="71.25" customHeight="1">
      <c r="A7" s="278" t="s">
        <v>6</v>
      </c>
      <c r="B7" s="278"/>
      <c r="C7" s="246" t="s">
        <v>20</v>
      </c>
      <c r="D7" s="281" t="s">
        <v>148</v>
      </c>
      <c r="E7" s="282" t="s">
        <v>149</v>
      </c>
      <c r="F7" s="9" t="s">
        <v>150</v>
      </c>
      <c r="G7" s="9" t="s">
        <v>151</v>
      </c>
      <c r="H7" s="9" t="s">
        <v>152</v>
      </c>
      <c r="I7" s="9" t="s">
        <v>153</v>
      </c>
      <c r="J7" s="9" t="s">
        <v>154</v>
      </c>
      <c r="K7" s="161"/>
    </row>
    <row r="8" spans="1:11" s="162" customFormat="1" ht="15" customHeight="1">
      <c r="A8" s="8" t="s">
        <v>11</v>
      </c>
      <c r="B8" s="8" t="s">
        <v>7</v>
      </c>
      <c r="C8" s="246"/>
      <c r="D8" s="281"/>
      <c r="E8" s="282"/>
      <c r="F8" s="163" t="s">
        <v>155</v>
      </c>
      <c r="G8" s="163" t="s">
        <v>156</v>
      </c>
      <c r="H8" s="163" t="s">
        <v>157</v>
      </c>
      <c r="I8" s="163" t="s">
        <v>158</v>
      </c>
      <c r="J8" s="163" t="s">
        <v>159</v>
      </c>
      <c r="K8" s="161"/>
    </row>
    <row r="9" spans="1:11" s="164" customFormat="1" ht="19.899999999999999" customHeight="1">
      <c r="A9" s="8" t="s">
        <v>5</v>
      </c>
      <c r="B9" s="8" t="s">
        <v>4</v>
      </c>
      <c r="C9" s="154">
        <v>3</v>
      </c>
      <c r="D9" s="163">
        <v>4</v>
      </c>
      <c r="E9" s="9">
        <v>5</v>
      </c>
      <c r="F9" s="163" t="s">
        <v>160</v>
      </c>
      <c r="G9" s="163">
        <v>7</v>
      </c>
      <c r="H9" s="163">
        <v>8</v>
      </c>
      <c r="I9" s="163">
        <v>9</v>
      </c>
      <c r="J9" s="163" t="s">
        <v>161</v>
      </c>
      <c r="K9" s="161"/>
    </row>
    <row r="10" spans="1:11" s="175" customFormat="1" ht="68.45" customHeight="1">
      <c r="A10" s="168" t="s">
        <v>57</v>
      </c>
      <c r="B10" s="168"/>
      <c r="C10" s="169" t="s">
        <v>165</v>
      </c>
      <c r="D10" s="170" t="s">
        <v>162</v>
      </c>
      <c r="E10" s="171" t="s">
        <v>146</v>
      </c>
      <c r="F10" s="172">
        <v>1</v>
      </c>
      <c r="G10" s="173">
        <v>1</v>
      </c>
      <c r="H10" s="173">
        <v>1</v>
      </c>
      <c r="I10" s="173">
        <v>1</v>
      </c>
      <c r="J10" s="173">
        <f>H10/I10</f>
        <v>1</v>
      </c>
      <c r="K10" s="174"/>
    </row>
  </sheetData>
  <mergeCells count="8">
    <mergeCell ref="A7:B7"/>
    <mergeCell ref="C7:C8"/>
    <mergeCell ref="D7:D8"/>
    <mergeCell ref="E7:E8"/>
    <mergeCell ref="A2:K2"/>
    <mergeCell ref="A3:K3"/>
    <mergeCell ref="A4:J4"/>
    <mergeCell ref="A5:J5"/>
  </mergeCells>
  <pageMargins left="0.11811023622047245" right="0.11811023622047245"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Тит.лист</vt:lpstr>
      <vt:lpstr>ф 1</vt:lpstr>
      <vt:lpstr>ф 2</vt:lpstr>
      <vt:lpstr>ф 3</vt:lpstr>
      <vt:lpstr>ф 4</vt:lpstr>
      <vt:lpstr>ф 5</vt:lpstr>
      <vt:lpstr>ф 6</vt:lpstr>
      <vt:lpstr>ф7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2016-07-06T07:02:52Z</cp:lastPrinted>
  <dcterms:created xsi:type="dcterms:W3CDTF">2006-09-28T05:33:49Z</dcterms:created>
  <dcterms:modified xsi:type="dcterms:W3CDTF">2023-03-30T06:03:08Z</dcterms:modified>
</cp:coreProperties>
</file>